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AquaDjurs AS (V014)\ØR2027\"/>
    </mc:Choice>
  </mc:AlternateContent>
  <xr:revisionPtr revIDLastSave="0" documentId="13_ncr:1_{1856DDF4-1EF5-4C28-AA72-36EBAC8E1549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ØR2026'!$B$8:$F$23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6" i="12" l="1"/>
  <c r="C19" i="3" s="1"/>
  <c r="C13" i="3"/>
  <c r="C9" i="7"/>
  <c r="C20" i="7" s="1"/>
  <c r="C11" i="4" s="1"/>
  <c r="C12" i="4" s="1"/>
  <c r="C15" i="4" s="1"/>
  <c r="C19" i="4" s="1"/>
  <c r="C24" i="4" s="1"/>
  <c r="C12" i="3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<sst xmlns="http://schemas.openxmlformats.org/spreadsheetml/2006/main" count="298" uniqueCount="136">
  <si>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</si>
  <si>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</si>
  <si>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</si>
  <si>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</si>
  <si>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</si>
  <si>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</si>
  <si>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</si>
  <si>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</si>
  <si>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</si>
  <si>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</si>
  <si>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</si>
  <si>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</si>
  <si>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</si>
  <si>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</si>
  <si>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</si>
  <si>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</si>
  <si>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</si>
  <si>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</si>
  <si>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</si>
  <si>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</si>
  <si>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</si>
  <si>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</si>
  <si>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</si>
  <si>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</si>
  <si>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</si>
  <si>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</si>
  <si>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</si>
  <si>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</si>
  <si>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</si>
  <si>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</si>
  <si>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</si>
  <si>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</si>
  <si>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</si>
  <si>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</si>
  <si>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</si>
  <si>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</si>
  <si>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</si>
  <si>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</si>
  <si>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</si>
  <si>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</si>
  <si>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</si>
  <si>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</si>
  <si>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</si>
  <si>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</si>
  <si>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</si>
  <si>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</si>
  <si>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</si>
  <si>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</si>
  <si>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</si>
  <si>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</si>
  <si>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</si>
  <si>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</si>
  <si>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</si>
  <si>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</si>
  <si>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</si>
  <si>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</si>
  <si>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</si>
  <si>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</si>
  <si>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</si>
  <si>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</si>
  <si>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</si>
  <si>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</si>
  <si>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</si>
  <si>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</si>
  <si>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</si>
  <si>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</si>
  <si>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</si>
  <si>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</si>
  <si>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</si>
  <si>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</si>
  <si>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</si>
  <si>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</si>
  <si>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</si>
  <si>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</si>
  <si>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</si>
  <si>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</si>
  <si>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</si>
  <si>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</si>
  <si>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</si>
  <si>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</si>
  <si>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</si>
  <si>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</si>
  <si>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</si>
  <si>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</si>
  <si>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</si>
  <si>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</si>
  <si>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</si>
  <si>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</si>
  <si>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</si>
  <si>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</si>
  <si>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</si>
  <si>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</si>
  <si>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</si>
  <si>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</si>
  <si>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</si>
  <si>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</si>
  <si>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</si>
  <si>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</si>
  <si>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</si>
  <si>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</si>
  <si>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</si>
  <si>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</si>
  <si>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</si>
  <si>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</si>
  <si>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</si>
  <si>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</si>
  <si>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</si>
  <si>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</si>
  <si>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</si>
  <si>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</si>
  <si>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</si>
  <si>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</si>
  <si>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</si>
  <si>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</si>
  <si>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</si>
  <si>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</si>
  <si>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</si>
  <si>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</si>
  <si>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</si>
  <si>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AquaDjurs A/S efter fusion</t>
  </si>
  <si>
    <t>AquaDjurs A/S før fusion</t>
  </si>
  <si>
    <t>Vandsam A/S før fusion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</si>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</sst>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1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3" fontId="22" fillId="0" borderId="4" xfId="0" applyNumberFormat="1" applyFont="1" applyBorder="1"/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97" t="s">
        <v>0</v>
      </c>
      <c r="D6" s="97"/>
      <c r="E6" s="6"/>
    </row>
    <row r="7" spans="1:5" ht="15" customHeight="1" x14ac:dyDescent="0.25">
      <c r="A7" s="5"/>
      <c r="B7" s="6"/>
      <c r="C7" s="97"/>
      <c r="D7" s="97"/>
      <c r="E7" s="6"/>
    </row>
    <row r="8" spans="1:5" ht="15.75" customHeight="1" x14ac:dyDescent="0.25">
      <c r="A8" s="5"/>
      <c r="B8" s="7"/>
      <c r="C8" s="98" t="s">
        <v>1</v>
      </c>
      <c r="D8" s="98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99" t="s">
        <v>2</v>
      </c>
      <c r="D11" s="99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6" t="s">
        <v>4</v>
      </c>
      <c r="D13" s="96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6" t="s">
        <v>6</v>
      </c>
      <c r="D15" s="96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6" t="s">
        <v>8</v>
      </c>
      <c r="D17" s="96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6" t="s">
        <v>10</v>
      </c>
      <c r="D19" s="96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6" t="s">
        <v>12</v>
      </c>
      <c r="D21" s="96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100" t="s">
        <v>14</v>
      </c>
      <c r="D23" s="100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6" t="s">
        <v>16</v>
      </c>
      <c r="D25" s="96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6" t="s">
        <v>18</v>
      </c>
      <c r="D27" s="96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6" t="s">
        <v>20</v>
      </c>
      <c r="D29" s="96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6" t="s">
        <v>22</v>
      </c>
      <c r="D31" s="96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6" t="s">
        <v>24</v>
      </c>
      <c r="D33" s="96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6" t="s">
        <v>26</v>
      </c>
      <c r="D35" s="96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6" t="s">
        <v>28</v>
      </c>
      <c r="D37" s="96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ZANIVRzGNy3BxsdQuSlU8gWtACfk3kf6gZDuiQIYyzVLCWXf8xQzF/zTMrKsR0mlskHETfyqr210fbtAjJrSbg==" saltValue="7MaLXemX0yKLDqDhFmDB5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5" t="s">
        <v>54</v>
      </c>
      <c r="C3" s="105"/>
      <c r="D3" s="105"/>
      <c r="E3" s="5"/>
    </row>
    <row r="4" spans="1:5" ht="15" customHeight="1" x14ac:dyDescent="0.25">
      <c r="A4" s="5"/>
      <c r="B4" s="105"/>
      <c r="C4" s="105"/>
      <c r="D4" s="105"/>
      <c r="E4" s="5"/>
    </row>
    <row r="5" spans="1:5" ht="15" customHeight="1" x14ac:dyDescent="0.25">
      <c r="A5" s="5"/>
      <c r="B5" s="105"/>
      <c r="C5" s="105"/>
      <c r="D5" s="105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1" t="s">
        <v>95</v>
      </c>
      <c r="C8" s="112"/>
      <c r="D8" s="113"/>
      <c r="E8" s="5"/>
    </row>
    <row r="9" spans="1:5" ht="15" customHeight="1" x14ac:dyDescent="0.25">
      <c r="A9" s="5"/>
      <c r="B9" s="84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5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4" t="s">
        <v>97</v>
      </c>
      <c r="C11" s="68">
        <f>SUM(C9:C10)*(1+'8. Nøgletal'!C9)*(1+'8. Nøgletal'!C10)</f>
        <v>0</v>
      </c>
      <c r="D11" s="69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AkAwI9QNFY2sfydjr62+NEJTJMYWRkwj+73iWMmRdNqruBTIiwj0kNduq13aB/fIaSb+3O7KAE1+4zM4YeXvgQ==" saltValue="BEs/Rr4p/L+MxYh+SHVz/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5" t="s">
        <v>98</v>
      </c>
      <c r="C3" s="105"/>
      <c r="D3" s="105"/>
      <c r="E3" s="5"/>
    </row>
    <row r="4" spans="1:5" ht="15" customHeight="1" x14ac:dyDescent="0.25">
      <c r="A4" s="5"/>
      <c r="B4" s="105"/>
      <c r="C4" s="105"/>
      <c r="D4" s="105"/>
      <c r="E4" s="5"/>
    </row>
    <row r="5" spans="1:5" ht="15" customHeight="1" x14ac:dyDescent="0.25">
      <c r="A5" s="5"/>
      <c r="B5" s="105"/>
      <c r="C5" s="105"/>
      <c r="D5" s="105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1" t="s">
        <v>55</v>
      </c>
      <c r="C8" s="112"/>
      <c r="D8" s="113"/>
      <c r="E8" s="5"/>
    </row>
    <row r="9" spans="1:5" ht="26.25" x14ac:dyDescent="0.25">
      <c r="A9" s="5"/>
      <c r="B9" s="72" t="s">
        <v>99</v>
      </c>
      <c r="C9" s="86"/>
      <c r="D9" s="72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1" t="s">
        <v>57</v>
      </c>
      <c r="C12" s="112"/>
      <c r="D12" s="113"/>
      <c r="E12" s="5"/>
    </row>
    <row r="13" spans="1:5" ht="26.25" customHeight="1" x14ac:dyDescent="0.25">
      <c r="A13" s="5"/>
      <c r="B13" s="72" t="s">
        <v>128</v>
      </c>
      <c r="C13" s="86"/>
      <c r="D13" s="72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68">
        <f>C11+C15</f>
        <v>0</v>
      </c>
      <c r="D16" s="69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65w4fn6/kbilYeBkrkFEXZA8culva3QaPIyVgf27Hksyb8czpx7ZFQC7Qm4cFyvkOl/OnVz6nDm3Mbk+1xDwzw==" saltValue="8dh8D0c4haXov8UB7SjEU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1" t="s">
        <v>59</v>
      </c>
      <c r="C3" s="101"/>
      <c r="D3" s="101"/>
      <c r="E3" s="101"/>
      <c r="F3" s="101"/>
      <c r="G3" s="101"/>
      <c r="H3" s="101"/>
      <c r="I3" s="5"/>
    </row>
    <row r="4" spans="1:9" ht="15" customHeight="1" x14ac:dyDescent="0.25">
      <c r="A4" s="5"/>
      <c r="B4" s="101"/>
      <c r="C4" s="101"/>
      <c r="D4" s="101"/>
      <c r="E4" s="101"/>
      <c r="F4" s="101"/>
      <c r="G4" s="101"/>
      <c r="H4" s="101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7" t="s">
        <v>61</v>
      </c>
      <c r="C9" s="117" t="s">
        <v>63</v>
      </c>
      <c r="D9" s="118"/>
      <c r="E9" s="117" t="s">
        <v>62</v>
      </c>
      <c r="F9" s="118"/>
      <c r="G9" s="117" t="s">
        <v>64</v>
      </c>
      <c r="H9" s="118"/>
      <c r="I9" s="5"/>
    </row>
    <row r="10" spans="1:9" ht="15" customHeight="1" x14ac:dyDescent="0.25">
      <c r="A10" s="5"/>
      <c r="B10" s="84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68">
        <f>SUM(C10:C10)</f>
        <v>0</v>
      </c>
      <c r="D11" s="68" t="s">
        <v>66</v>
      </c>
      <c r="E11" s="68">
        <f>SUM(E10:E10)</f>
        <v>0</v>
      </c>
      <c r="F11" s="68" t="s">
        <v>66</v>
      </c>
      <c r="G11" s="68">
        <f>SUM(G10:G10)</f>
        <v>0</v>
      </c>
      <c r="H11" s="69" t="s">
        <v>31</v>
      </c>
      <c r="I11" s="5"/>
    </row>
    <row r="12" spans="1:9" ht="15" customHeight="1" x14ac:dyDescent="0.25">
      <c r="A12" s="5"/>
      <c r="B12" s="14" t="s">
        <v>102</v>
      </c>
      <c r="C12" s="68">
        <f>C11*(1+'8. Nøgletal'!C9)</f>
        <v>0</v>
      </c>
      <c r="D12" s="68" t="s">
        <v>66</v>
      </c>
      <c r="E12" s="68">
        <f>E11*(1+'8. Nøgletal'!C9)</f>
        <v>0</v>
      </c>
      <c r="F12" s="68" t="s">
        <v>66</v>
      </c>
      <c r="G12" s="68">
        <f>G11*(1+'8. Nøgletal'!C9)</f>
        <v>0</v>
      </c>
      <c r="H12" s="69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URALdMBqOUI8YMLOxE+g08ZvvBpyMXx/ZNz+wiRK348EAoZU7nEowvZpiNGf9jqUDnzDHSRrvMdHYsUfxxR2hA==" saltValue="bLBZ3PeMiXCoI5xPaiN28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5" t="s">
        <v>68</v>
      </c>
      <c r="C3" s="105"/>
      <c r="D3" s="105"/>
      <c r="E3" s="105"/>
      <c r="F3" s="105"/>
      <c r="G3" s="5"/>
    </row>
    <row r="4" spans="1:7" ht="15" customHeight="1" x14ac:dyDescent="0.25">
      <c r="A4" s="5"/>
      <c r="B4" s="105"/>
      <c r="C4" s="105"/>
      <c r="D4" s="105"/>
      <c r="E4" s="105"/>
      <c r="F4" s="105"/>
      <c r="G4" s="5"/>
    </row>
    <row r="5" spans="1:7" ht="15" customHeight="1" x14ac:dyDescent="0.25">
      <c r="A5" s="5"/>
      <c r="B5" s="105"/>
      <c r="C5" s="105"/>
      <c r="D5" s="105"/>
      <c r="E5" s="105"/>
      <c r="F5" s="105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1" t="s">
        <v>103</v>
      </c>
      <c r="C8" s="112"/>
      <c r="D8" s="112"/>
      <c r="E8" s="112"/>
      <c r="F8" s="113"/>
      <c r="G8" s="5"/>
    </row>
    <row r="9" spans="1:7" ht="15" customHeight="1" x14ac:dyDescent="0.25">
      <c r="A9" s="5"/>
      <c r="B9" s="88" t="s">
        <v>69</v>
      </c>
      <c r="C9" s="119" t="s">
        <v>51</v>
      </c>
      <c r="D9" s="120"/>
      <c r="E9" s="119" t="s">
        <v>52</v>
      </c>
      <c r="F9" s="120"/>
      <c r="G9" s="5"/>
    </row>
    <row r="10" spans="1:7" ht="15" customHeight="1" x14ac:dyDescent="0.25">
      <c r="A10" s="5"/>
      <c r="B10" s="89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68">
        <f>SUM(C10:C10)</f>
        <v>0</v>
      </c>
      <c r="D11" s="69" t="s">
        <v>31</v>
      </c>
      <c r="E11" s="68">
        <f>SUM(E10:E10)</f>
        <v>0</v>
      </c>
      <c r="F11" s="69" t="s">
        <v>31</v>
      </c>
      <c r="G11" s="5"/>
    </row>
    <row r="12" spans="1:7" ht="15" customHeight="1" x14ac:dyDescent="0.25">
      <c r="A12" s="5"/>
      <c r="B12" s="14" t="s">
        <v>104</v>
      </c>
      <c r="C12" s="68">
        <f>C11*(1+'8. Nøgletal'!C9)</f>
        <v>0</v>
      </c>
      <c r="D12" s="69" t="s">
        <v>31</v>
      </c>
      <c r="E12" s="68">
        <f>E11*(1+'8. Nøgletal'!C9)</f>
        <v>0</v>
      </c>
      <c r="F12" s="69" t="s">
        <v>31</v>
      </c>
      <c r="G12" s="61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3"/>
      <c r="C14" s="83"/>
      <c r="D14" s="83"/>
      <c r="E14" s="83"/>
      <c r="F14" s="83"/>
      <c r="G14" s="5"/>
    </row>
  </sheetData>
  <sheetProtection algorithmName="SHA-512" hashValue="YT58f97VTurLKttl9+ZAf7vV9NJHzROJJsj0WCA3WXg1XP64yNQX4oW/lq4fa6TRxZAvwGHfJhRqtodJbMoeFA==" saltValue="b8UNGpF/KhiAySyF62sss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5" t="s">
        <v>72</v>
      </c>
      <c r="C3" s="105"/>
      <c r="D3" s="105"/>
      <c r="E3" s="105"/>
      <c r="F3" s="105"/>
      <c r="G3" s="5"/>
    </row>
    <row r="4" spans="1:7" ht="15" customHeight="1" x14ac:dyDescent="0.25">
      <c r="A4" s="5"/>
      <c r="B4" s="105"/>
      <c r="C4" s="105"/>
      <c r="D4" s="105"/>
      <c r="E4" s="105"/>
      <c r="F4" s="105"/>
      <c r="G4" s="5"/>
    </row>
    <row r="5" spans="1:7" ht="15" customHeight="1" x14ac:dyDescent="0.25">
      <c r="A5" s="5"/>
      <c r="B5" s="105"/>
      <c r="C5" s="105"/>
      <c r="D5" s="105"/>
      <c r="E5" s="105"/>
      <c r="F5" s="105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1" t="s">
        <v>26</v>
      </c>
      <c r="C8" s="112"/>
      <c r="D8" s="112"/>
      <c r="E8" s="112"/>
      <c r="F8" s="113"/>
      <c r="G8" s="5"/>
    </row>
    <row r="9" spans="1:7" ht="15" customHeight="1" x14ac:dyDescent="0.25">
      <c r="A9" s="5"/>
      <c r="B9" s="88" t="s">
        <v>73</v>
      </c>
      <c r="C9" s="90" t="s">
        <v>51</v>
      </c>
      <c r="D9" s="81"/>
      <c r="E9" s="90" t="s">
        <v>52</v>
      </c>
      <c r="F9" s="81"/>
      <c r="G9" s="5"/>
    </row>
    <row r="10" spans="1:7" ht="26.25" customHeight="1" x14ac:dyDescent="0.25">
      <c r="A10" s="5"/>
      <c r="B10" s="91" t="s">
        <v>117</v>
      </c>
      <c r="C10" s="73"/>
      <c r="D10" s="74" t="s">
        <v>31</v>
      </c>
      <c r="E10" s="73"/>
      <c r="F10" s="74" t="s">
        <v>31</v>
      </c>
      <c r="G10" s="5"/>
    </row>
    <row r="11" spans="1:7" ht="26.25" customHeight="1" x14ac:dyDescent="0.25">
      <c r="A11" s="5"/>
      <c r="B11" s="92" t="s">
        <v>118</v>
      </c>
      <c r="C11" s="93">
        <f>SUM(C10:C10)</f>
        <v>0</v>
      </c>
      <c r="D11" s="94" t="s">
        <v>31</v>
      </c>
      <c r="E11" s="93">
        <f>SUM(E10:E10)</f>
        <v>0</v>
      </c>
      <c r="F11" s="94" t="s">
        <v>31</v>
      </c>
      <c r="G11" s="5"/>
    </row>
    <row r="12" spans="1:7" ht="26.25" customHeight="1" x14ac:dyDescent="0.25">
      <c r="A12" s="5"/>
      <c r="B12" s="92" t="s">
        <v>105</v>
      </c>
      <c r="C12" s="93">
        <f>C11*(1+'8. Nøgletal'!C9)</f>
        <v>0</v>
      </c>
      <c r="D12" s="94" t="s">
        <v>31</v>
      </c>
      <c r="E12" s="93">
        <f>E11*(1+'8. Nøgletal'!C9)</f>
        <v>0</v>
      </c>
      <c r="F12" s="94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mAHjG2fK7oUJRyGYJxmUUtqe2WSuy9UvucPyYRYumCIGFkqoUjwFN+bbCnlJKEN4yktRI4PF3JGqrW7euHCqtA==" saltValue="i3GO+//Iao1qmgnkIyvs+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5" t="s">
        <v>74</v>
      </c>
      <c r="C3" s="105"/>
      <c r="D3" s="5"/>
    </row>
    <row r="4" spans="1:4" ht="15" customHeight="1" x14ac:dyDescent="0.25">
      <c r="A4" s="5"/>
      <c r="B4" s="105"/>
      <c r="C4" s="105"/>
      <c r="D4" s="5"/>
    </row>
    <row r="5" spans="1:4" ht="15" customHeight="1" x14ac:dyDescent="0.25">
      <c r="A5" s="5"/>
      <c r="B5" s="105"/>
      <c r="C5" s="105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5" t="s">
        <v>75</v>
      </c>
      <c r="C9" s="3">
        <v>6.6299999999999998E-2</v>
      </c>
      <c r="D9" s="12"/>
    </row>
    <row r="10" spans="1:4" ht="15" customHeight="1" x14ac:dyDescent="0.25">
      <c r="A10" s="5"/>
      <c r="B10" s="95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0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2" t="s">
        <v>76</v>
      </c>
      <c r="C14" s="4">
        <v>1.7000000000000001E-2</v>
      </c>
      <c r="D14" s="5"/>
    </row>
    <row r="15" spans="1:4" ht="15" customHeight="1" x14ac:dyDescent="0.25">
      <c r="A15" s="5"/>
      <c r="B15" s="111"/>
      <c r="C15" s="113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UEHTq0svCqAd7/mr44FKL5frJRSZ3yYzTICy0A/s/WVN7rUVX87Wcfm88m6LfjuLFd/fHikTQSzK+oaQrAOPLw==" saltValue="dYXUcG3jxw/ekYZJg743N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1" t="s">
        <v>29</v>
      </c>
      <c r="C3" s="101"/>
      <c r="D3" s="101"/>
      <c r="E3" s="5"/>
    </row>
    <row r="4" spans="1:5" ht="15" customHeight="1" x14ac:dyDescent="0.25">
      <c r="A4" s="5"/>
      <c r="B4" s="101"/>
      <c r="C4" s="101"/>
      <c r="D4" s="101"/>
      <c r="E4" s="5"/>
    </row>
    <row r="5" spans="1:5" ht="15" customHeight="1" x14ac:dyDescent="0.25">
      <c r="A5" s="5"/>
      <c r="B5" s="101"/>
      <c r="C5" s="101"/>
      <c r="D5" s="101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10986935.53639964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-186777.9041187939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139322.03345642294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10939479.665737269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10939479.665737269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y0Rbw8ilIziEBCKHmHFEc00JKWlXhfEpnXefoAu6EB62zPJwWs1TON+Y8wsETn29Tz1abSbEy6Ams7PP7ROxhw==" saltValue="LmD8UwOk9ekAC+sneeTQ+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5" t="s">
        <v>77</v>
      </c>
      <c r="C3" s="105"/>
      <c r="D3" s="105"/>
      <c r="E3" s="5"/>
    </row>
    <row r="4" spans="1:5" ht="15" customHeight="1" x14ac:dyDescent="0.25">
      <c r="A4" s="5"/>
      <c r="B4" s="105"/>
      <c r="C4" s="105"/>
      <c r="D4" s="105"/>
      <c r="E4" s="5"/>
    </row>
    <row r="5" spans="1:5" ht="15" customHeight="1" x14ac:dyDescent="0.25">
      <c r="A5" s="5"/>
      <c r="B5" s="105"/>
      <c r="C5" s="105"/>
      <c r="D5" s="105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14716089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5138.7773330599994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14721227.77733306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13481645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1239582.7773330603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3567816</v>
      </c>
      <c r="D18" s="35" t="s">
        <v>31</v>
      </c>
      <c r="E18" s="5"/>
    </row>
    <row r="19" spans="1:5" ht="15" customHeight="1" x14ac:dyDescent="0.25">
      <c r="A19" s="5"/>
      <c r="B19" s="14" t="s">
        <v>129</v>
      </c>
      <c r="C19" s="30">
        <f>C15+C18</f>
        <v>4807398.7773330603</v>
      </c>
      <c r="D19" s="16" t="s">
        <v>31</v>
      </c>
      <c r="E19" s="5"/>
    </row>
    <row r="20" spans="1:5" ht="28.5" customHeight="1" x14ac:dyDescent="0.25">
      <c r="A20" s="5"/>
      <c r="B20" s="106" t="s">
        <v>130</v>
      </c>
      <c r="C20" s="107"/>
      <c r="D20" s="108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131</v>
      </c>
      <c r="C22" s="15"/>
      <c r="D22" s="16"/>
      <c r="E22" s="5"/>
    </row>
    <row r="23" spans="1:5" ht="26.25" x14ac:dyDescent="0.25">
      <c r="A23" s="5"/>
      <c r="B23" s="38" t="s">
        <v>132</v>
      </c>
      <c r="C23" s="39">
        <f>100*3567816/(17706874+114976)</f>
        <v>20.019335815305368</v>
      </c>
      <c r="D23" s="35" t="s">
        <v>133</v>
      </c>
      <c r="E23" s="5"/>
    </row>
    <row r="24" spans="1:5" ht="26.25" x14ac:dyDescent="0.25">
      <c r="A24" s="5"/>
      <c r="B24" s="38" t="s">
        <v>134</v>
      </c>
      <c r="C24" s="39">
        <f>C19/C12*100</f>
        <v>32.656235268197051</v>
      </c>
      <c r="D24" s="35" t="s">
        <v>133</v>
      </c>
      <c r="E24" s="5"/>
    </row>
    <row r="25" spans="1:5" ht="56.25" customHeight="1" x14ac:dyDescent="0.25">
      <c r="A25" s="5"/>
      <c r="B25" s="102" t="s">
        <v>135</v>
      </c>
      <c r="C25" s="103"/>
      <c r="D25" s="104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B2kPfti3VQ2dkw/rAQjFAHwWSDPoYWxQqEmunrs7MPOcKS8ZfUxzKcehFwdrFwQHYftehyEamGEk5a6jVcpJAA==" saltValue="EqGbxW4AfbDndH2G7iuKs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G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5" width="23.7109375" customWidth="1"/>
    <col min="6" max="6" width="3.140625" customWidth="1"/>
    <col min="7" max="7" width="5.28515625" customWidth="1"/>
  </cols>
  <sheetData>
    <row r="1" spans="1:7" ht="15" customHeight="1" x14ac:dyDescent="0.25">
      <c r="A1" s="40"/>
      <c r="B1" s="40"/>
      <c r="C1" s="40"/>
      <c r="D1" s="40"/>
      <c r="E1" s="40"/>
      <c r="F1" s="40"/>
      <c r="G1" s="40"/>
    </row>
    <row r="2" spans="1:7" ht="15" customHeight="1" x14ac:dyDescent="0.25">
      <c r="A2" s="40"/>
      <c r="B2" s="40"/>
      <c r="C2" s="40"/>
      <c r="D2" s="40"/>
      <c r="E2" s="40"/>
      <c r="F2" s="40"/>
      <c r="G2" s="40"/>
    </row>
    <row r="3" spans="1:7" ht="24.95" customHeight="1" x14ac:dyDescent="0.25">
      <c r="A3" s="40"/>
      <c r="B3" s="109" t="s">
        <v>81</v>
      </c>
      <c r="C3" s="109"/>
      <c r="D3" s="109"/>
      <c r="E3" s="109"/>
      <c r="F3" s="109"/>
      <c r="G3" s="40"/>
    </row>
    <row r="4" spans="1:7" ht="15" customHeight="1" x14ac:dyDescent="0.25">
      <c r="A4" s="40"/>
      <c r="B4" s="109"/>
      <c r="C4" s="109"/>
      <c r="D4" s="109"/>
      <c r="E4" s="109"/>
      <c r="F4" s="109"/>
      <c r="G4" s="40"/>
    </row>
    <row r="5" spans="1:7" ht="15" customHeight="1" x14ac:dyDescent="0.25">
      <c r="A5" s="40"/>
      <c r="B5" s="109"/>
      <c r="C5" s="109"/>
      <c r="D5" s="109"/>
      <c r="E5" s="109"/>
      <c r="F5" s="109"/>
      <c r="G5" s="40"/>
    </row>
    <row r="6" spans="1:7" ht="15" customHeight="1" x14ac:dyDescent="0.25">
      <c r="A6" s="40"/>
      <c r="B6" s="40"/>
      <c r="C6" s="40"/>
      <c r="D6" s="40"/>
      <c r="E6" s="40"/>
      <c r="F6" s="40"/>
      <c r="G6" s="40"/>
    </row>
    <row r="7" spans="1:7" ht="15" customHeight="1" x14ac:dyDescent="0.25">
      <c r="A7" s="40"/>
      <c r="B7" s="40"/>
      <c r="C7" s="40"/>
      <c r="D7" s="40"/>
      <c r="E7" s="40"/>
      <c r="F7" s="40"/>
      <c r="G7" s="40"/>
    </row>
    <row r="8" spans="1:7" ht="15" customHeight="1" x14ac:dyDescent="0.25">
      <c r="A8" s="40"/>
      <c r="B8" s="41" t="s">
        <v>122</v>
      </c>
      <c r="C8" s="42" t="s">
        <v>119</v>
      </c>
      <c r="D8" s="42" t="s">
        <v>120</v>
      </c>
      <c r="E8" s="42" t="s">
        <v>121</v>
      </c>
      <c r="F8" s="43"/>
      <c r="G8" s="40"/>
    </row>
    <row r="9" spans="1:7" ht="15" customHeight="1" x14ac:dyDescent="0.25">
      <c r="A9" s="40"/>
      <c r="B9" s="44" t="s">
        <v>107</v>
      </c>
      <c r="C9" s="45">
        <v>10481987.786938243</v>
      </c>
      <c r="D9" s="45">
        <v>7236374.5027342588</v>
      </c>
      <c r="E9" s="45">
        <v>3245613.2842039848</v>
      </c>
      <c r="F9" s="46" t="s">
        <v>31</v>
      </c>
      <c r="G9" s="40"/>
    </row>
    <row r="10" spans="1:7" ht="15" customHeight="1" x14ac:dyDescent="0.25">
      <c r="A10" s="40"/>
      <c r="B10" s="47" t="s">
        <v>32</v>
      </c>
      <c r="C10" s="45">
        <v>0</v>
      </c>
      <c r="D10" s="45">
        <v>0</v>
      </c>
      <c r="E10" s="45">
        <v>0</v>
      </c>
      <c r="F10" s="46" t="s">
        <v>31</v>
      </c>
      <c r="G10" s="40"/>
    </row>
    <row r="11" spans="1:7" ht="15" customHeight="1" x14ac:dyDescent="0.25">
      <c r="A11" s="40"/>
      <c r="B11" s="47" t="s">
        <v>60</v>
      </c>
      <c r="C11" s="45">
        <v>0</v>
      </c>
      <c r="D11" s="45">
        <v>0</v>
      </c>
      <c r="E11" s="45">
        <v>0</v>
      </c>
      <c r="F11" s="46" t="s">
        <v>31</v>
      </c>
      <c r="G11" s="40"/>
    </row>
    <row r="12" spans="1:7" ht="15" customHeight="1" x14ac:dyDescent="0.25">
      <c r="A12" s="40"/>
      <c r="B12" s="47" t="s">
        <v>24</v>
      </c>
      <c r="C12" s="45">
        <v>0</v>
      </c>
      <c r="D12" s="45">
        <v>0</v>
      </c>
      <c r="E12" s="45">
        <v>0</v>
      </c>
      <c r="F12" s="46" t="s">
        <v>31</v>
      </c>
      <c r="G12" s="40"/>
    </row>
    <row r="13" spans="1:7" ht="15" customHeight="1" x14ac:dyDescent="0.25">
      <c r="A13" s="40"/>
      <c r="B13" s="47" t="s">
        <v>34</v>
      </c>
      <c r="C13" s="45">
        <v>0</v>
      </c>
      <c r="D13" s="45">
        <v>0</v>
      </c>
      <c r="E13" s="45">
        <v>0</v>
      </c>
      <c r="F13" s="46" t="s">
        <v>31</v>
      </c>
      <c r="G13" s="40"/>
    </row>
    <row r="14" spans="1:7" ht="15" customHeight="1" x14ac:dyDescent="0.25">
      <c r="A14" s="40"/>
      <c r="B14" s="47" t="s">
        <v>35</v>
      </c>
      <c r="C14" s="45">
        <v>-178193.79237795016</v>
      </c>
      <c r="D14" s="45">
        <v>-123018.3665464824</v>
      </c>
      <c r="E14" s="45">
        <v>-55175.425831467743</v>
      </c>
      <c r="F14" s="46" t="s">
        <v>31</v>
      </c>
      <c r="G14" s="40"/>
    </row>
    <row r="15" spans="1:7" ht="15" customHeight="1" x14ac:dyDescent="0.25">
      <c r="A15" s="40"/>
      <c r="B15" s="47" t="s">
        <v>36</v>
      </c>
      <c r="C15" s="45">
        <v>683141.54183934745</v>
      </c>
      <c r="D15" s="45">
        <v>471615.51182924956</v>
      </c>
      <c r="E15" s="45">
        <v>211526.03001009786</v>
      </c>
      <c r="F15" s="46" t="s">
        <v>31</v>
      </c>
      <c r="G15" s="40"/>
    </row>
    <row r="16" spans="1:7" ht="15" customHeight="1" x14ac:dyDescent="0.25">
      <c r="A16" s="40"/>
      <c r="B16" s="48" t="s">
        <v>37</v>
      </c>
      <c r="C16" s="49">
        <v>10986935.53639964</v>
      </c>
      <c r="D16" s="49">
        <v>7584971.6480170256</v>
      </c>
      <c r="E16" s="49">
        <v>3401963.8883826146</v>
      </c>
      <c r="F16" s="50" t="s">
        <v>31</v>
      </c>
      <c r="G16" s="40"/>
    </row>
    <row r="17" spans="1:7" ht="15" customHeight="1" x14ac:dyDescent="0.25">
      <c r="A17" s="40"/>
      <c r="B17" s="51" t="s">
        <v>108</v>
      </c>
      <c r="C17" s="52">
        <v>0</v>
      </c>
      <c r="D17" s="52">
        <v>0</v>
      </c>
      <c r="E17" s="52">
        <v>0</v>
      </c>
      <c r="F17" s="53" t="s">
        <v>31</v>
      </c>
      <c r="G17" s="40"/>
    </row>
    <row r="18" spans="1:7" ht="15" customHeight="1" x14ac:dyDescent="0.25">
      <c r="A18" s="40"/>
      <c r="B18" s="54" t="s">
        <v>39</v>
      </c>
      <c r="C18" s="52">
        <v>0</v>
      </c>
      <c r="D18" s="52">
        <v>0</v>
      </c>
      <c r="E18" s="52">
        <v>0</v>
      </c>
      <c r="F18" s="53" t="s">
        <v>31</v>
      </c>
      <c r="G18" s="40"/>
    </row>
    <row r="19" spans="1:7" ht="27" customHeight="1" x14ac:dyDescent="0.25">
      <c r="A19" s="40"/>
      <c r="B19" s="55" t="s">
        <v>40</v>
      </c>
      <c r="C19" s="56">
        <v>0</v>
      </c>
      <c r="D19" s="56">
        <v>0</v>
      </c>
      <c r="E19" s="56">
        <v>0</v>
      </c>
      <c r="F19" s="57" t="s">
        <v>31</v>
      </c>
      <c r="G19" s="40"/>
    </row>
    <row r="20" spans="1:7" ht="15" customHeight="1" x14ac:dyDescent="0.25">
      <c r="A20" s="40"/>
      <c r="B20" s="44" t="s">
        <v>109</v>
      </c>
      <c r="C20" s="45">
        <v>0</v>
      </c>
      <c r="D20" s="52">
        <v>0</v>
      </c>
      <c r="E20" s="52">
        <v>0</v>
      </c>
      <c r="F20" s="53" t="s">
        <v>31</v>
      </c>
      <c r="G20" s="40"/>
    </row>
    <row r="21" spans="1:7" ht="15" customHeight="1" x14ac:dyDescent="0.25">
      <c r="A21" s="40"/>
      <c r="B21" s="51" t="s">
        <v>41</v>
      </c>
      <c r="C21" s="52">
        <v>0</v>
      </c>
      <c r="D21" s="52">
        <v>0</v>
      </c>
      <c r="E21" s="52">
        <v>0</v>
      </c>
      <c r="F21" s="53" t="s">
        <v>31</v>
      </c>
      <c r="G21" s="40"/>
    </row>
    <row r="22" spans="1:7" ht="15" customHeight="1" x14ac:dyDescent="0.25">
      <c r="A22" s="40"/>
      <c r="B22" s="41" t="s">
        <v>123</v>
      </c>
      <c r="C22" s="58">
        <v>10986935.53639964</v>
      </c>
      <c r="D22" s="58">
        <v>7584971.6480170256</v>
      </c>
      <c r="E22" s="58">
        <v>3401963.8883826146</v>
      </c>
      <c r="F22" s="43" t="s">
        <v>31</v>
      </c>
      <c r="G22" s="40"/>
    </row>
    <row r="23" spans="1:7" ht="30" customHeight="1" x14ac:dyDescent="0.25">
      <c r="A23" s="40"/>
      <c r="B23" s="110" t="s">
        <v>124</v>
      </c>
      <c r="C23" s="110"/>
      <c r="D23" s="110"/>
      <c r="E23" s="110"/>
      <c r="F23" s="110"/>
      <c r="G23" s="40"/>
    </row>
    <row r="24" spans="1:7" ht="15" customHeight="1" x14ac:dyDescent="0.25">
      <c r="A24" s="40"/>
      <c r="B24" s="40"/>
      <c r="C24" s="40"/>
      <c r="D24" s="40"/>
      <c r="E24" s="40"/>
      <c r="F24" s="40"/>
      <c r="G24" s="40"/>
    </row>
    <row r="25" spans="1:7" ht="15" customHeight="1" x14ac:dyDescent="0.25"/>
    <row r="26" spans="1:7" ht="15" customHeight="1" x14ac:dyDescent="0.25"/>
  </sheetData>
  <sheetProtection algorithmName="SHA-512" hashValue="Vw77UEjDKzjuFBSy6sAsH2ZQ/F1gjEzNSLr5yiIVH5iFJQxMxTCsrUpI7ZKyqq4jHHCca1wvhouMt8OjeEJ6Ow==" saltValue="Cbg/6FQyd9WwL9P2hGNyDw==" spinCount="100000" sheet="1" objects="1" scenarios="1"/>
  <mergeCells count="2">
    <mergeCell ref="B3:F5"/>
    <mergeCell ref="B23:F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9"/>
      <c r="C1" s="59"/>
      <c r="D1" s="59"/>
      <c r="E1" s="5"/>
    </row>
    <row r="2" spans="1:5" ht="15" customHeight="1" x14ac:dyDescent="0.25">
      <c r="A2" s="5"/>
      <c r="B2" s="59"/>
      <c r="C2" s="59"/>
      <c r="D2" s="59"/>
      <c r="E2" s="5"/>
    </row>
    <row r="3" spans="1:5" ht="15" customHeight="1" x14ac:dyDescent="0.25">
      <c r="A3" s="5"/>
      <c r="B3" s="105" t="s">
        <v>44</v>
      </c>
      <c r="C3" s="105"/>
      <c r="D3" s="105"/>
      <c r="E3" s="5"/>
    </row>
    <row r="4" spans="1:5" ht="15" customHeight="1" x14ac:dyDescent="0.25">
      <c r="A4" s="5"/>
      <c r="B4" s="105"/>
      <c r="C4" s="105"/>
      <c r="D4" s="105"/>
      <c r="E4" s="5"/>
    </row>
    <row r="5" spans="1:5" ht="15" customHeight="1" x14ac:dyDescent="0.25">
      <c r="A5" s="5"/>
      <c r="B5" s="105"/>
      <c r="C5" s="105"/>
      <c r="D5" s="105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0"/>
      <c r="C7" s="5"/>
      <c r="D7" s="5"/>
      <c r="E7" s="5"/>
    </row>
    <row r="8" spans="1:5" ht="15" customHeight="1" x14ac:dyDescent="0.25">
      <c r="A8" s="5"/>
      <c r="B8" s="111" t="s">
        <v>82</v>
      </c>
      <c r="C8" s="112"/>
      <c r="D8" s="113"/>
      <c r="E8" s="61"/>
    </row>
    <row r="9" spans="1:5" ht="15" customHeight="1" x14ac:dyDescent="0.25">
      <c r="A9" s="5"/>
      <c r="B9" s="62" t="s">
        <v>8</v>
      </c>
      <c r="C9" s="2">
        <f>'1. Økonomisk ramme 2027'!C9</f>
        <v>10986935.53639964</v>
      </c>
      <c r="D9" s="35" t="s">
        <v>31</v>
      </c>
      <c r="E9" s="5"/>
    </row>
    <row r="10" spans="1:5" ht="15" customHeight="1" x14ac:dyDescent="0.25">
      <c r="A10" s="5"/>
      <c r="B10" s="63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3" t="s">
        <v>84</v>
      </c>
      <c r="C11" s="2">
        <f>SUM(C9:C10)</f>
        <v>10986935.53639964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-186777.9041187939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7Zh4rXF7WKwcGhLxxNi9fmfSWWCUJknKCIyjoN8gpldnmWELUAddUvf4c9kls/1iORai3L+j5C3aWYhANuwUJg==" saltValue="AZls8t3g4GNhmrk7Mk0Tb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1" t="s">
        <v>45</v>
      </c>
      <c r="C3" s="101"/>
      <c r="D3" s="101"/>
      <c r="E3" s="5"/>
    </row>
    <row r="4" spans="1:5" ht="15" customHeight="1" x14ac:dyDescent="0.25">
      <c r="A4" s="5"/>
      <c r="B4" s="101"/>
      <c r="C4" s="101"/>
      <c r="D4" s="101"/>
      <c r="E4" s="5"/>
    </row>
    <row r="5" spans="1:5" ht="15" customHeight="1" x14ac:dyDescent="0.25">
      <c r="A5" s="5"/>
      <c r="B5" s="101"/>
      <c r="C5" s="101"/>
      <c r="D5" s="101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4" t="s">
        <v>86</v>
      </c>
      <c r="C8" s="115"/>
      <c r="D8" s="116"/>
      <c r="E8" s="5"/>
    </row>
    <row r="9" spans="1:5" ht="15" customHeight="1" x14ac:dyDescent="0.25">
      <c r="A9" s="5"/>
      <c r="B9" s="65" t="s">
        <v>125</v>
      </c>
      <c r="C9" s="22">
        <f>'5.1.a. § 10-tillæg'!E9</f>
        <v>0</v>
      </c>
      <c r="D9" s="35" t="s">
        <v>31</v>
      </c>
      <c r="E9" s="5"/>
    </row>
    <row r="10" spans="1:5" ht="15" customHeight="1" x14ac:dyDescent="0.25">
      <c r="A10" s="5"/>
      <c r="B10" s="65" t="s">
        <v>126</v>
      </c>
      <c r="C10" s="22">
        <f>'5.1.a. § 10-tillæg'!E10</f>
        <v>5138.7773330599994</v>
      </c>
      <c r="D10" s="35" t="s">
        <v>31</v>
      </c>
      <c r="E10" s="5"/>
    </row>
    <row r="11" spans="1:5" ht="15" customHeight="1" x14ac:dyDescent="0.25">
      <c r="A11" s="5"/>
      <c r="B11" s="65" t="s">
        <v>127</v>
      </c>
      <c r="C11" s="22">
        <f>'5.1.a. § 10-tillæg'!E11</f>
        <v>0</v>
      </c>
      <c r="D11" s="35" t="s">
        <v>31</v>
      </c>
      <c r="E11" s="5"/>
    </row>
    <row r="12" spans="1:5" ht="15" customHeight="1" x14ac:dyDescent="0.25">
      <c r="A12" s="5"/>
      <c r="B12" s="65"/>
      <c r="C12" s="66"/>
      <c r="D12" s="35" t="s">
        <v>31</v>
      </c>
      <c r="E12" s="5"/>
    </row>
    <row r="13" spans="1:5" ht="15" customHeight="1" x14ac:dyDescent="0.25">
      <c r="A13" s="5"/>
      <c r="B13" s="67"/>
      <c r="C13" s="66"/>
      <c r="D13" s="35" t="s">
        <v>31</v>
      </c>
      <c r="E13" s="5"/>
    </row>
    <row r="14" spans="1:5" ht="15" customHeight="1" x14ac:dyDescent="0.25">
      <c r="A14" s="5"/>
      <c r="B14" s="67"/>
      <c r="C14" s="66"/>
      <c r="D14" s="35" t="s">
        <v>31</v>
      </c>
      <c r="E14" s="5"/>
    </row>
    <row r="15" spans="1:5" ht="15" customHeight="1" x14ac:dyDescent="0.25">
      <c r="A15" s="5"/>
      <c r="B15" s="67"/>
      <c r="C15" s="66"/>
      <c r="D15" s="35" t="s">
        <v>31</v>
      </c>
      <c r="E15" s="5"/>
    </row>
    <row r="16" spans="1:5" ht="15" customHeight="1" x14ac:dyDescent="0.25">
      <c r="A16" s="5"/>
      <c r="B16" s="67"/>
      <c r="C16" s="66"/>
      <c r="D16" s="35" t="s">
        <v>31</v>
      </c>
      <c r="E16" s="5"/>
    </row>
    <row r="17" spans="1:5" ht="15" customHeight="1" x14ac:dyDescent="0.25">
      <c r="A17" s="5"/>
      <c r="B17" s="67"/>
      <c r="C17" s="66"/>
      <c r="D17" s="35" t="s">
        <v>31</v>
      </c>
      <c r="E17" s="5"/>
    </row>
    <row r="18" spans="1:5" ht="15" customHeight="1" x14ac:dyDescent="0.25">
      <c r="A18" s="5"/>
      <c r="B18" s="67"/>
      <c r="C18" s="66"/>
      <c r="D18" s="35" t="s">
        <v>31</v>
      </c>
      <c r="E18" s="5"/>
    </row>
    <row r="19" spans="1:5" ht="15" customHeight="1" x14ac:dyDescent="0.25">
      <c r="A19" s="5"/>
      <c r="B19" s="67"/>
      <c r="C19" s="66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68">
        <f>SUM(C9:C19)</f>
        <v>5138.7773330599994</v>
      </c>
      <c r="D20" s="69" t="s">
        <v>31</v>
      </c>
      <c r="E20" s="5"/>
    </row>
    <row r="21" spans="1:5" ht="15" customHeight="1" x14ac:dyDescent="0.25">
      <c r="A21" s="5"/>
      <c r="B21" s="70"/>
      <c r="C21" s="71"/>
      <c r="D21" s="71"/>
      <c r="E21" s="5"/>
    </row>
    <row r="22" spans="1:5" ht="15" customHeight="1" x14ac:dyDescent="0.25">
      <c r="A22" s="5"/>
      <c r="B22" s="111" t="s">
        <v>38</v>
      </c>
      <c r="C22" s="112"/>
      <c r="D22" s="113"/>
      <c r="E22" s="5"/>
    </row>
    <row r="23" spans="1:5" ht="15" customHeight="1" x14ac:dyDescent="0.25">
      <c r="A23" s="5"/>
      <c r="B23" s="62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2" t="s">
        <v>48</v>
      </c>
      <c r="C24" s="73">
        <v>0</v>
      </c>
      <c r="D24" s="74" t="s">
        <v>31</v>
      </c>
      <c r="E24" s="5"/>
    </row>
    <row r="25" spans="1:5" ht="15" customHeight="1" x14ac:dyDescent="0.25">
      <c r="A25" s="5"/>
      <c r="B25" s="14" t="s">
        <v>46</v>
      </c>
      <c r="C25" s="68">
        <f>SUM(C23:C24)</f>
        <v>0</v>
      </c>
      <c r="D25" s="69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iPdc1v0awyHPFSFpUEJAYCQmp9Hn1gAgENwoS3mxieBC++CrqWpLAAWQX3YU/zPAOkD17O1OP6U4jfbl5nfdiQ==" saltValue="rV0RYbJYmkw+A/X6Un9K9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5" t="s">
        <v>87</v>
      </c>
      <c r="C3" s="105"/>
      <c r="D3" s="105"/>
      <c r="E3" s="105"/>
      <c r="F3" s="105"/>
      <c r="G3" s="5"/>
    </row>
    <row r="4" spans="1:7" ht="19.5" customHeight="1" x14ac:dyDescent="0.25">
      <c r="A4" s="5"/>
      <c r="B4" s="105"/>
      <c r="C4" s="105"/>
      <c r="D4" s="105"/>
      <c r="E4" s="105"/>
      <c r="F4" s="105"/>
      <c r="G4" s="5"/>
    </row>
    <row r="5" spans="1:7" ht="19.5" customHeight="1" x14ac:dyDescent="0.25">
      <c r="A5" s="5"/>
      <c r="B5" s="105"/>
      <c r="C5" s="105"/>
      <c r="D5" s="105"/>
      <c r="E5" s="105"/>
      <c r="F5" s="105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5" t="s">
        <v>110</v>
      </c>
      <c r="C8" s="76" t="s">
        <v>88</v>
      </c>
      <c r="D8" s="77" t="s">
        <v>89</v>
      </c>
      <c r="E8" s="77" t="s">
        <v>90</v>
      </c>
      <c r="F8" s="16"/>
      <c r="G8" s="5"/>
    </row>
    <row r="9" spans="1:7" ht="15" customHeight="1" x14ac:dyDescent="0.25">
      <c r="A9" s="5"/>
      <c r="B9" s="65" t="s">
        <v>125</v>
      </c>
      <c r="C9" s="22">
        <v>4272144.1946189301</v>
      </c>
      <c r="D9" s="22">
        <v>3660720</v>
      </c>
      <c r="E9" s="22">
        <f>MAX(D9-C9,0)</f>
        <v>0</v>
      </c>
      <c r="F9" s="35" t="s">
        <v>31</v>
      </c>
      <c r="G9" s="5"/>
    </row>
    <row r="10" spans="1:7" ht="15" customHeight="1" x14ac:dyDescent="0.25">
      <c r="A10" s="5"/>
      <c r="B10" s="65" t="s">
        <v>126</v>
      </c>
      <c r="C10" s="22">
        <v>10376.222666940001</v>
      </c>
      <c r="D10" s="22">
        <v>15515</v>
      </c>
      <c r="E10" s="22">
        <f t="shared" ref="E10:E19" si="0">MAX(D10-C10,0)</f>
        <v>5138.7773330599994</v>
      </c>
      <c r="F10" s="35" t="s">
        <v>31</v>
      </c>
      <c r="G10" s="5"/>
    </row>
    <row r="11" spans="1:7" ht="15" customHeight="1" x14ac:dyDescent="0.25">
      <c r="A11" s="5"/>
      <c r="B11" s="65" t="s">
        <v>127</v>
      </c>
      <c r="C11" s="22">
        <v>4270.5558116399998</v>
      </c>
      <c r="D11" s="22">
        <v>3013</v>
      </c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5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7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7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7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7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7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7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7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68"/>
      <c r="D20" s="68"/>
      <c r="E20" s="68"/>
      <c r="F20" s="69"/>
      <c r="G20" s="5"/>
    </row>
    <row r="21" spans="1:7" ht="39.75" customHeight="1" x14ac:dyDescent="0.25">
      <c r="A21" s="5"/>
      <c r="B21" s="106" t="s">
        <v>91</v>
      </c>
      <c r="C21" s="107"/>
      <c r="D21" s="107"/>
      <c r="E21" s="107"/>
      <c r="F21" s="108"/>
      <c r="G21" s="5"/>
    </row>
    <row r="22" spans="1:7" ht="15" customHeight="1" x14ac:dyDescent="0.25">
      <c r="A22" s="5"/>
      <c r="B22" s="78"/>
      <c r="C22" s="71"/>
      <c r="D22" s="71"/>
      <c r="E22" s="71"/>
      <c r="F22" s="71"/>
      <c r="G22" s="5"/>
    </row>
    <row r="23" spans="1:7" ht="15" customHeight="1" x14ac:dyDescent="0.25">
      <c r="A23" s="5"/>
      <c r="B23" s="78"/>
      <c r="C23" s="71"/>
      <c r="D23" s="71"/>
      <c r="E23" s="71"/>
      <c r="F23" s="71"/>
      <c r="G23" s="5"/>
    </row>
  </sheetData>
  <sheetProtection algorithmName="SHA-512" hashValue="kW88BAn/w7i7aIqeJ6vSHOHzk3Sqq4L+WIMTIA79jaX8WIQYdoIgeRymlEgo0iXAs98likyec8/oN+RUzcaITw==" saltValue="e6pzfrDGpCBGHA0L5w4xP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1" t="s">
        <v>49</v>
      </c>
      <c r="C3" s="101"/>
      <c r="D3" s="101"/>
      <c r="E3" s="101"/>
      <c r="F3" s="101"/>
      <c r="G3" s="5"/>
    </row>
    <row r="4" spans="1:7" ht="15" customHeight="1" x14ac:dyDescent="0.25">
      <c r="A4" s="5"/>
      <c r="B4" s="101"/>
      <c r="C4" s="101"/>
      <c r="D4" s="101"/>
      <c r="E4" s="101"/>
      <c r="F4" s="101"/>
      <c r="G4" s="5"/>
    </row>
    <row r="5" spans="1:7" ht="15" customHeight="1" x14ac:dyDescent="0.25">
      <c r="A5" s="5"/>
      <c r="B5" s="101"/>
      <c r="C5" s="101"/>
      <c r="D5" s="101"/>
      <c r="E5" s="101"/>
      <c r="F5" s="101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79" t="s">
        <v>50</v>
      </c>
      <c r="C9" s="24" t="s">
        <v>51</v>
      </c>
      <c r="D9" s="80"/>
      <c r="E9" s="24" t="s">
        <v>52</v>
      </c>
      <c r="F9" s="81"/>
      <c r="G9" s="5"/>
    </row>
    <row r="10" spans="1:7" ht="15" customHeight="1" x14ac:dyDescent="0.25">
      <c r="A10" s="5"/>
      <c r="B10" s="82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2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2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2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2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2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2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2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68">
        <f>SUM(C10:C17)</f>
        <v>0</v>
      </c>
      <c r="D18" s="69" t="s">
        <v>31</v>
      </c>
      <c r="E18" s="68">
        <f>SUM(E10:E17)</f>
        <v>0</v>
      </c>
      <c r="F18" s="69" t="s">
        <v>31</v>
      </c>
      <c r="G18" s="5"/>
    </row>
    <row r="19" spans="1:7" ht="15" customHeight="1" x14ac:dyDescent="0.25">
      <c r="A19" s="5"/>
      <c r="B19" s="82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2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5" t="s">
        <v>93</v>
      </c>
      <c r="C21" s="68">
        <f>SUM(C18:C20)</f>
        <v>0</v>
      </c>
      <c r="D21" s="69" t="s">
        <v>31</v>
      </c>
      <c r="E21" s="68">
        <f>SUM(E18:E20)</f>
        <v>0</v>
      </c>
      <c r="F21" s="69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OzWlKzotkLmhKstYNKIn4uhZ9ZJT7HFi/7SgptzyIkjF6QogYojcKcqHObwJ1SJGRKbHqQlNPTkHt4gLNxSHDA==" saltValue="AyIS9Phi6XN0uA90Xxk1B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1" t="s">
        <v>53</v>
      </c>
      <c r="C3" s="101"/>
      <c r="D3" s="101"/>
      <c r="E3" s="101"/>
      <c r="F3" s="101"/>
      <c r="G3" s="5"/>
    </row>
    <row r="4" spans="1:7" ht="15" customHeight="1" x14ac:dyDescent="0.25">
      <c r="A4" s="5"/>
      <c r="B4" s="101"/>
      <c r="C4" s="101"/>
      <c r="D4" s="101"/>
      <c r="E4" s="101"/>
      <c r="F4" s="101"/>
      <c r="G4" s="5"/>
    </row>
    <row r="5" spans="1:7" ht="15" customHeight="1" x14ac:dyDescent="0.25">
      <c r="A5" s="5"/>
      <c r="B5" s="101"/>
      <c r="C5" s="101"/>
      <c r="D5" s="101"/>
      <c r="E5" s="101"/>
      <c r="F5" s="101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1" t="s">
        <v>18</v>
      </c>
      <c r="C8" s="112"/>
      <c r="D8" s="112"/>
      <c r="E8" s="112"/>
      <c r="F8" s="113"/>
      <c r="G8" s="5"/>
    </row>
    <row r="9" spans="1:7" ht="15" customHeight="1" x14ac:dyDescent="0.25">
      <c r="A9" s="5"/>
      <c r="B9" s="79" t="s">
        <v>50</v>
      </c>
      <c r="C9" s="24" t="s">
        <v>51</v>
      </c>
      <c r="D9" s="80"/>
      <c r="E9" s="24" t="s">
        <v>52</v>
      </c>
      <c r="F9" s="81"/>
      <c r="G9" s="5"/>
    </row>
    <row r="10" spans="1:7" ht="15" customHeight="1" x14ac:dyDescent="0.25">
      <c r="A10" s="5"/>
      <c r="B10" s="82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2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2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68">
        <f>SUM(C10:C12)</f>
        <v>0</v>
      </c>
      <c r="D13" s="69" t="s">
        <v>31</v>
      </c>
      <c r="E13" s="68">
        <f>SUM(E10:E12)</f>
        <v>0</v>
      </c>
      <c r="F13" s="69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3"/>
      <c r="C15" s="83"/>
      <c r="D15" s="83"/>
      <c r="E15" s="83"/>
      <c r="F15" s="83"/>
      <c r="G15" s="5"/>
    </row>
  </sheetData>
  <sheetProtection algorithmName="SHA-512" hashValue="R0cTRADPzj0ugtLWxBaNOxpR8wMKWVpKCxak+KA3F74bG3azcQiuaYXCYsOWteqShT86m9HeliAyzFP0T3SiBA==" saltValue="0jQmhZ/olLlXuXRyBHEL9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2026-08-19T12:58:11Z</dcterms:modified>
</cp:coreProperties>
</file>