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ydals Øst Vandforsyning (V18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<sst xmlns="http://schemas.openxmlformats.org/spreadsheetml/2006/main" count="410" uniqueCount="158">
  <si>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</si>
  <si>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</si>
  <si>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</si>
  <si>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</si>
  <si>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</si>
  <si>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</si>
  <si>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</si>
  <si>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</si>
  <si>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</si>
  <si>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</si>
  <si>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</si>
  <si>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</si>
  <si>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</si>
  <si>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</si>
  <si>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</si>
  <si>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</si>
  <si>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</si>
  <si>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</si>
  <si>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</si>
  <si>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</si>
  <si>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</si>
  <si>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</si>
  <si>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</si>
  <si>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</si>
  <si>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</si>
  <si>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</si>
  <si>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</si>
  <si>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</si>
  <si>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</si>
  <si>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</si>
  <si>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</si>
  <si>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</si>
  <si>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</si>
  <si>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</si>
  <si>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</si>
  <si>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</si>
  <si>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</si>
  <si>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</si>
  <si>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</si>
  <si>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</si>
  <si>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</si>
  <si>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</si>
  <si>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</si>
  <si>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</si>
  <si>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</si>
  <si>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</si>
  <si>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</si>
  <si>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</si>
  <si>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</si>
  <si>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</si>
  <si>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</si>
  <si>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</si>
  <si>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</si>
  <si>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</si>
  <si>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</si>
  <si>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</si>
  <si>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</si>
  <si>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</si>
  <si>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</si>
  <si>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</si>
  <si>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</si>
  <si>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</si>
  <si>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</si>
  <si>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</si>
  <si>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</si>
  <si>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</si>
  <si>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</si>
  <si>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</si>
  <si>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</si>
  <si>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</si>
  <si>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</si>
  <si>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</si>
  <si>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</si>
  <si>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</si>
  <si>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</si>
  <si>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</si>
  <si>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</si>
  <si>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</si>
  <si>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</si>
  <si>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</si>
  <si>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</si>
  <si>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</si>
  <si>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</si>
  <si>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</si>
  <si>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</si>
  <si>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</si>
  <si>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</si>
  <si>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</si>
  <si>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</si>
  <si>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</si>
  <si>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</si>
  <si>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</si>
  <si>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</si>
  <si>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</si>
  <si>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</si>
  <si>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</si>
  <si>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</si>
  <si>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</si>
  <si>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</si>
  <si>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</si>
  <si>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</si>
  <si>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</si>
  <si>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</si>
  <si>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</si>
  <si>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</si>
  <si>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</si>
  <si>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</si>
  <si>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</si>
  <si>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</si>
  <si>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</si>
  <si>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</si>
  <si>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</si>
  <si>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</si>
  <si>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</si>
  <si>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</si>
  <si>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</si>
  <si>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</si>
  <si>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</si>
  <si>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</si>
  <si>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</si>
  <si>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</si>
  <si>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</si>
  <si>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</si>
  <si>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</si>
  <si>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</si>
  <si>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</si>
  <si>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</si>
  <si>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</si>
  <si>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</si>
  <si>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</si>
  <si>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</si>
  <si>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</si>
  <si>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</si>
  <si>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</si>
  <si>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</si>
  <si>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</si>
  <si>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</si>
  <si>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</si>
  <si>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</si>
  <si>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</si>
  <si>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</si>
  <si>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</si>
  <si>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</si>
  <si>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</si>
  <si>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</si>
  <si>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</si>
  <si>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</si>
  <si>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</si>
  <si>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</si>
  <si>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</si>
  <si>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</si>
  <si>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</si>
  <si>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</si>
  <si>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</si>
  <si>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</si>
  <si>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Vandsamarbejde Sønderborg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</si>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</sst>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2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2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2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2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2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2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2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2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2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2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2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2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2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2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NwZ5/KK8U/0D5R+jdFcvCHLqOnrQrQd0hXoSjMZ0epCWZjYHd+BBCyRaRY3MK/yfvsvolFIZquJYwCCCHVnug==" saltValue="tO90vqkAvbQBEy7fStkm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156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156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156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156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MxyFjL+vWgyFdwR3Z6UGG1xPuBOkSgRDg9ZyTIdMeFHPa6YKBGQHblPkMW3afsmkCAfWzya6PLEP/1MhqUjaw==" saltValue="71PixTQwA5rW9blzeaUKW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155</v>
      </c>
      <c r="C10" s="8">
        <v>144183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144183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145942.03260000001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8" t="s">
        <v>144</v>
      </c>
      <c r="C3" s="78"/>
      <c r="D3" s="1"/>
    </row>
    <row r="4" spans="1:4" ht="25.5" customHeight="1" x14ac:dyDescent="0.25">
      <c r="A4" s="1"/>
      <c r="B4" s="78"/>
      <c r="C4" s="7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3383338.1136015509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-141449.10727190768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tillæg'!C12+'Fane 7.1. Varige tillæg'!E12</f>
        <v>0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-145942.03260000001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37770.553079501646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-53273.197955755466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3080444.3288533892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omk.'!C14</f>
        <v>1987950.5561311201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ØR2019'!E42</f>
        <v>-514283.49082959507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ØR2019'!E43</f>
        <v>-1268183.9217067738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3285927.4724481399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3080444.3288533892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37581.420812011354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-53006.437744311814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3065019.3119210885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omk.'!C14*(1+'Fane 10. Nøgletal'!C13)</f>
        <v>2012203.5529159198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-514283.49082959507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ØR2019'!E43</f>
        <v>-1268183.9217067738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3294755.4523006394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3065019.3119210885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37393.235605437279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-52741.01330795094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3049671.5342185749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Nøgletal'!C13)^2</f>
        <v>2036752.4362614939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5086423.9704800686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3049671.5342185749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37205.992717466615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-52476.917957912709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3034400.608978129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Nøgletal'!C13)^3</f>
        <v>2061600.8159838843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5096001.424962013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79" t="s">
        <v>24</v>
      </c>
      <c r="C9" s="79"/>
      <c r="D9" s="79"/>
      <c r="E9" s="7">
        <v>3335694.4789199638</v>
      </c>
      <c r="F9" s="33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3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81630.526747562137</v>
      </c>
      <c r="F11" s="33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62223.113700000002</v>
      </c>
      <c r="F12" s="33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3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43931.963434513294</v>
      </c>
      <c r="F14" s="33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-58511.442452926116</v>
      </c>
      <c r="F15" s="33" t="s">
        <v>3</v>
      </c>
      <c r="G15" s="1"/>
    </row>
    <row r="16" spans="1:7" x14ac:dyDescent="0.25">
      <c r="A16" s="1"/>
      <c r="B16" s="69" t="s">
        <v>20</v>
      </c>
      <c r="C16" s="69"/>
      <c r="D16" s="69"/>
      <c r="E16" s="9">
        <f>SUM(E9,E12:E15)</f>
        <v>3383338.1136015509</v>
      </c>
      <c r="F16" s="39" t="s">
        <v>3</v>
      </c>
      <c r="G16" s="1"/>
    </row>
    <row r="17" spans="1:7" x14ac:dyDescent="0.25">
      <c r="A17" s="1"/>
      <c r="B17" s="70" t="s">
        <v>12</v>
      </c>
      <c r="C17" s="70"/>
      <c r="D17" s="70"/>
      <c r="E17" s="38"/>
      <c r="F17" s="38"/>
      <c r="G17" s="1"/>
    </row>
    <row r="18" spans="1:7" x14ac:dyDescent="0.25">
      <c r="A18" s="1"/>
      <c r="B18" s="71" t="s">
        <v>12</v>
      </c>
      <c r="C18" s="71"/>
      <c r="D18" s="71"/>
      <c r="E18" s="9">
        <v>2126543.4080253001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2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2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4" t="s">
        <v>146</v>
      </c>
      <c r="C24" s="65"/>
      <c r="D24" s="66"/>
      <c r="E24" s="9">
        <v>-483774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4" t="s">
        <v>148</v>
      </c>
      <c r="C26" s="65"/>
      <c r="D26" s="66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5026107.5216268506</v>
      </c>
      <c r="F27" s="11" t="s">
        <v>3</v>
      </c>
      <c r="G27" s="1"/>
    </row>
    <row r="28" spans="1:7" ht="28.5" customHeight="1" x14ac:dyDescent="0.25">
      <c r="A28" s="1"/>
      <c r="B28" s="68" t="s">
        <v>98</v>
      </c>
      <c r="C28" s="68"/>
      <c r="D28" s="68"/>
      <c r="E28" s="68"/>
      <c r="F28" s="6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nqt3Q07gunbm9Sky3R0zvVQMf4rWGBtzYmP8tCcsnnDI0IYg8aK85qahawBYqKWj3/BmgDw2tQlgsoFNSw3a6Q==" saltValue="NCpzh6TdPyESU9lszgdd0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x14ac:dyDescent="0.25">
      <c r="A10" s="1"/>
      <c r="B10" s="26" t="s">
        <v>153</v>
      </c>
      <c r="C10" s="8">
        <v>1785594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5334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149390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1940318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1987950.5561311201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B9pPJuLGc9RrGSXZ545BgqvnEhIVFXR0LhKnrgUROy7HHmI1BxfaElfYOmjEd7GllVrofXAXX6AxHWoayIOpg==" saltValue="h3Ny767EduDqIHQ35GVn1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ht="15" customHeight="1" x14ac:dyDescent="0.25">
      <c r="A5" s="1"/>
      <c r="B5" s="32"/>
      <c r="C5" s="32"/>
      <c r="D5" s="32"/>
      <c r="E5" s="32"/>
      <c r="F5" s="32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4" t="s">
        <v>34</v>
      </c>
      <c r="C7" s="84"/>
      <c r="D7" s="84"/>
      <c r="E7" s="8">
        <v>-517287.33333333337</v>
      </c>
      <c r="F7" s="12" t="s">
        <v>3</v>
      </c>
      <c r="G7" s="1"/>
    </row>
    <row r="8" spans="1:7" ht="15" customHeight="1" x14ac:dyDescent="0.25">
      <c r="A8" s="1"/>
      <c r="B8" s="84" t="s">
        <v>35</v>
      </c>
      <c r="C8" s="84"/>
      <c r="D8" s="84"/>
      <c r="E8" s="8">
        <v>-511279.64832585678</v>
      </c>
      <c r="F8" s="12" t="s">
        <v>3</v>
      </c>
      <c r="G8" s="1"/>
    </row>
    <row r="9" spans="1:7" ht="15" customHeight="1" x14ac:dyDescent="0.25">
      <c r="A9" s="1"/>
      <c r="B9" s="75" t="s">
        <v>76</v>
      </c>
      <c r="C9" s="76"/>
      <c r="D9" s="77"/>
      <c r="E9" s="9">
        <f>SUM(E7:E8)</f>
        <v>-1028566.9816591901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68" t="s">
        <v>71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4" t="s">
        <v>63</v>
      </c>
      <c r="C15" s="84"/>
      <c r="D15" s="84"/>
      <c r="E15" s="8">
        <v>4426083.2479999997</v>
      </c>
      <c r="F15" s="12" t="s">
        <v>3</v>
      </c>
      <c r="G15" s="1"/>
    </row>
    <row r="16" spans="1:7" x14ac:dyDescent="0.25">
      <c r="A16" s="1"/>
      <c r="B16" s="84" t="s">
        <v>64</v>
      </c>
      <c r="C16" s="84"/>
      <c r="D16" s="84"/>
      <c r="E16" s="8">
        <v>5007136</v>
      </c>
      <c r="F16" s="12" t="s">
        <v>3</v>
      </c>
      <c r="G16" s="1"/>
    </row>
    <row r="17" spans="1:7" x14ac:dyDescent="0.2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-581052.75200000033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4" t="s">
        <v>45</v>
      </c>
      <c r="C23" s="84"/>
      <c r="D23" s="84"/>
      <c r="E23" s="8">
        <v>4689286.7460886063</v>
      </c>
      <c r="F23" s="12" t="s">
        <v>3</v>
      </c>
      <c r="G23" s="1"/>
    </row>
    <row r="24" spans="1:7" ht="15" customHeight="1" x14ac:dyDescent="0.25">
      <c r="A24" s="1"/>
      <c r="B24" s="84" t="s">
        <v>46</v>
      </c>
      <c r="C24" s="84"/>
      <c r="D24" s="84"/>
      <c r="E24" s="8">
        <v>6068646</v>
      </c>
      <c r="F24" s="12" t="s">
        <v>3</v>
      </c>
      <c r="G24" s="1"/>
    </row>
    <row r="25" spans="1:7" ht="15" customHeight="1" x14ac:dyDescent="0.2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-1379359.2539113937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4" t="s">
        <v>128</v>
      </c>
      <c r="C31" s="84"/>
      <c r="D31" s="84"/>
      <c r="E31" s="8">
        <v>4685982.1624978464</v>
      </c>
      <c r="F31" s="12" t="s">
        <v>3</v>
      </c>
      <c r="G31" s="1"/>
    </row>
    <row r="32" spans="1:7" x14ac:dyDescent="0.25">
      <c r="A32" s="1"/>
      <c r="B32" s="84" t="s">
        <v>129</v>
      </c>
      <c r="C32" s="84"/>
      <c r="D32" s="84"/>
      <c r="E32" s="8">
        <v>5261938</v>
      </c>
      <c r="F32" s="12" t="s">
        <v>3</v>
      </c>
      <c r="G32" s="1"/>
    </row>
    <row r="33" spans="1:7" x14ac:dyDescent="0.2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-575955.83750215359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9" t="s">
        <v>36</v>
      </c>
      <c r="C39" s="89"/>
      <c r="D39" s="89"/>
      <c r="E39" s="8">
        <f>E9</f>
        <v>-1028566.9816591901</v>
      </c>
      <c r="F39" s="12" t="s">
        <v>3</v>
      </c>
      <c r="G39" s="1"/>
    </row>
    <row r="40" spans="1:7" x14ac:dyDescent="0.25">
      <c r="A40" s="1"/>
      <c r="B40" s="89" t="s">
        <v>135</v>
      </c>
      <c r="C40" s="89"/>
      <c r="D40" s="89"/>
      <c r="E40" s="8">
        <f>IF(E18+E26+E34&lt;0,E18+E26+E34,0)</f>
        <v>-2536367.8434135476</v>
      </c>
      <c r="F40" s="12" t="s">
        <v>3</v>
      </c>
      <c r="G40" s="1"/>
    </row>
    <row r="41" spans="1:7" x14ac:dyDescent="0.2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-514283.49082959507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-1268183.9217067738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2020-10-14T08:24:14Z</dcterms:modified>
</cp:coreProperties>
</file>