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Thisted Spildevand Transport AS (S09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G21" i="30" l="1"/>
  <c r="E16" i="40" l="1"/>
  <c r="E12" i="40"/>
  <c r="C13" i="19" l="1"/>
  <c r="E28" i="32" l="1"/>
  <c r="E32" i="32" l="1"/>
  <c r="C30" i="2" s="1"/>
  <c r="E38" i="32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4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G35" i="36" s="1"/>
  <c r="G44" i="30"/>
  <c r="C14" i="15"/>
  <c r="C19" i="2" l="1"/>
  <c r="C20" i="2" s="1"/>
  <c r="C33" i="2" s="1"/>
  <c r="G46" i="30"/>
  <c r="C9" i="15" l="1"/>
  <c r="C12" i="15" s="1"/>
  <c r="C13" i="15" s="1"/>
  <c r="G52" i="30"/>
  <c r="G54" i="30" s="1"/>
  <c r="C14" i="23" s="1"/>
  <c r="C14" i="22"/>
  <c r="G37" i="36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<sst xmlns="http://schemas.openxmlformats.org/spreadsheetml/2006/main" count="682" uniqueCount="274">
  <si>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</si>
  <si>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</si>
  <si>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</si>
  <si>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</si>
  <si>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</si>
  <si>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</si>
  <si>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</si>
  <si>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</si>
  <si>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</si>
  <si>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</si>
  <si>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</si>
  <si>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</si>
  <si>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</si>
  <si>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</si>
  <si>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</si>
  <si>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</si>
  <si>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</si>
  <si>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</si>
  <si>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</si>
  <si>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</si>
  <si>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</si>
  <si>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</si>
  <si>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</si>
  <si>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</si>
  <si>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</si>
  <si>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</si>
  <si>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</si>
  <si>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</si>
  <si>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</si>
  <si>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</si>
  <si>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</si>
  <si>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</si>
  <si>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</si>
  <si>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</si>
  <si>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</si>
  <si>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</si>
  <si>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</si>
  <si>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</si>
  <si>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</si>
  <si>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</si>
  <si>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</si>
  <si>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</si>
  <si>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</si>
  <si>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</si>
  <si>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</si>
  <si>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</si>
  <si>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</si>
  <si>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</si>
  <si>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</si>
  <si>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</si>
  <si>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</si>
  <si>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</si>
  <si>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</si>
  <si>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</si>
  <si>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</si>
  <si>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</si>
  <si>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</si>
  <si>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</si>
  <si>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</si>
  <si>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</si>
  <si>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</si>
  <si>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</si>
  <si>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</si>
  <si>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</si>
  <si>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</si>
  <si>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</si>
  <si>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</si>
  <si>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</si>
  <si>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</si>
  <si>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</si>
  <si>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</si>
  <si>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</si>
  <si>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</si>
  <si>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</si>
  <si>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</si>
  <si>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</si>
  <si>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</si>
  <si>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</si>
  <si>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</si>
  <si>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</si>
  <si>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</si>
  <si>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</si>
  <si>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</si>
  <si>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</si>
  <si>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</si>
  <si>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</si>
  <si>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</si>
  <si>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</si>
  <si>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</si>
  <si>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</si>
  <si>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</si>
  <si>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</si>
  <si>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</si>
  <si>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</si>
  <si>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</si>
  <si>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</si>
  <si>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</si>
  <si>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</si>
  <si>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</si>
  <si>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</si>
  <si>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</si>
  <si>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</si>
  <si>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</si>
  <si>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</si>
  <si>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</si>
  <si>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</si>
  <si>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</si>
  <si>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</si>
  <si>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</si>
  <si>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</si>
  <si>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</si>
  <si>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</si>
  <si>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</si>
  <si>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</si>
  <si>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</si>
  <si>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</si>
  <si>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</si>
  <si>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</si>
  <si>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</si>
  <si>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</si>
  <si>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</si>
  <si>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</si>
  <si>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</si>
  <si>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</si>
  <si>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</si>
  <si>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</si>
  <si>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</si>
  <si>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</si>
  <si>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</si>
  <si>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</si>
  <si>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</si>
  <si>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</si>
  <si>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</si>
  <si>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</si>
  <si>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</si>
  <si>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</si>
  <si>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</si>
  <si>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</si>
  <si>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</si>
  <si>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</si>
  <si>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</si>
  <si>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</si>
  <si>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</si>
  <si>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</si>
  <si>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</si>
  <si>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</si>
  <si>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</si>
  <si>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</si>
  <si>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</si>
  <si>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</si>
  <si>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</si>
  <si>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</si>
  <si>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</si>
  <si>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</si>
  <si>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</si>
  <si>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</si>
  <si>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</si>
  <si>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</si>
  <si>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</si>
  <si>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</si>
  <si>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</si>
  <si>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</si>
  <si>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</si>
  <si>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</si>
  <si>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</si>
  <si>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</si>
  <si>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</si>
  <si>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</si>
  <si>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</si>
  <si>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</si>
  <si>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</si>
  <si>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</si>
  <si>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</si>
  <si>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</si>
  <si>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</si>
  <si>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</si>
  <si>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</si>
  <si>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</si>
  <si>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</si>
  <si>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</si>
  <si>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</si>
  <si>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</si>
  <si>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</si>
  <si>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</si>
  <si>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</si>
  <si>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</si>
  <si>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</si>
  <si>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</si>
  <si>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</si>
  <si>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</si>
  <si>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</si>
  <si>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</si>
  <si>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</si>
  <si>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</si>
  <si>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</si>
  <si>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</si>
  <si>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</si>
  <si>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</si>
  <si>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</si>
  <si>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</si>
  <si>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</si>
  <si>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</si>
  <si>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</si>
  <si>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</si>
  <si>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</si>
  <si>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</si>
  <si>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</si>
  <si>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</si>
  <si>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</si>
  <si>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</si>
  <si>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</si>
  <si>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</si>
  <si>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</si>
  <si>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</si>
  <si>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</si>
  <si>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</si>
  <si>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</si>
  <si>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</si>
  <si>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</si>
  <si>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</si>
  <si>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</si>
  <si>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</si>
  <si>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</si>
  <si>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</si>
  <si>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</si>
  <si>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</si>
  <si>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</si>
  <si>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</si>
  <si>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</si>
  <si>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</si>
  <si>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</si>
  <si>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</si>
  <si>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</si>
  <si>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</si>
  <si>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</si>
  <si>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</si>
  <si>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</si>
  <si>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</si>
  <si>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</si>
  <si>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</si>
  <si>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</si>
  <si>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</si>
  <si>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</si>
  <si>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</si>
  <si>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</si>
  <si>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</si>
  <si>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</si>
  <si>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</si>
  <si>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</si>
  <si>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</si>
  <si>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</si>
  <si>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</si>
  <si>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</si>
  <si>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</si>
  <si>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</si>
  <si>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</si>
  <si>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</si>
  <si>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</si>
  <si>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</si>
  <si>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</si>
  <si>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</si>
  <si>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</si>
  <si>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</si>
  <si>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</si>
  <si>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</si>
  <si>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Afgift til Forsyningssekretariatet</t>
  </si>
  <si>
    <t>Køb af ydelser og produkter fra andre vandselskaber reguleret af vandsektorloven</t>
  </si>
  <si>
    <t>Erstatninger</t>
  </si>
  <si>
    <t>Ingen engangstillæg</t>
  </si>
  <si>
    <t>Ingen tilknyttet virksomhed</t>
  </si>
  <si>
    <t>Ingen bortfald eller nedsættelse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</si>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</sst>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x14ac:dyDescent="0.25">
      <c r="A10" s="1"/>
      <c r="B10" s="54" t="s">
        <v>265</v>
      </c>
      <c r="C10" s="9">
        <v>74480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18985474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139810</v>
      </c>
      <c r="D12" s="14" t="s">
        <v>3</v>
      </c>
      <c r="E12" s="1"/>
      <c r="F12" s="1"/>
    </row>
    <row r="13" spans="1:6" x14ac:dyDescent="0.25">
      <c r="A13" s="1"/>
      <c r="B13" s="38" t="s">
        <v>198</v>
      </c>
      <c r="C13" s="12">
        <f>SUM(C10:C12)</f>
        <v>19199764</v>
      </c>
      <c r="D13" s="13" t="s">
        <v>3</v>
      </c>
      <c r="E13" s="1"/>
      <c r="F13" s="1"/>
    </row>
    <row r="14" spans="1:6" x14ac:dyDescent="0.25">
      <c r="A14" s="1"/>
      <c r="B14" s="38" t="s">
        <v>199</v>
      </c>
      <c r="C14" s="12">
        <f>C13*(1+'Fane 14. Nøgletal'!C13)^2</f>
        <v>19671095.93447376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86" t="s">
        <v>178</v>
      </c>
      <c r="C17" s="87"/>
      <c r="D17" s="88"/>
      <c r="E17" s="1"/>
      <c r="F17" s="1"/>
    </row>
    <row r="18" spans="1:6" x14ac:dyDescent="0.25">
      <c r="A18" s="1"/>
      <c r="B18" s="54" t="s">
        <v>147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54" t="s">
        <v>148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149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200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86"/>
      <c r="C22" s="87"/>
      <c r="D22" s="88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86" t="s">
        <v>146</v>
      </c>
      <c r="C25" s="87"/>
      <c r="D25" s="88"/>
      <c r="E25" s="1"/>
      <c r="F25" s="1"/>
    </row>
    <row r="26" spans="1:6" x14ac:dyDescent="0.25">
      <c r="A26" s="1"/>
      <c r="B26" s="54" t="s">
        <v>147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4" t="s">
        <v>148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86"/>
      <c r="C30" s="87"/>
      <c r="D30" s="88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70711537.395326674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67367531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3344006.395326674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85943530.576811448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70700548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15242982.576811448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87127218.171970755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65045699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22081519.171970755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272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273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271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6" t="s">
        <v>238</v>
      </c>
      <c r="C11" s="87"/>
      <c r="D11" s="8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268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268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268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268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0l6sFZhsLHTk6Iy2ZC78P52CWRHmFmD789lygBcr9tCQgUMUJ7IBB1rsWuXFKmPj3/qKSaNy7zm8LXQPw1btlw==" saltValue="J0F5G9hy3Rtf6yJSHZZnK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62261341.40631704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1226548.4257044457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-427529.77280038502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-301288.92579774134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-1394002.7795630903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61365068.353860274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19671095.93447376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81036164.288334042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61365068.353860274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748653.83391709544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-418276.07761083392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-298865.35767862428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-1327491.7557184997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60069088.996769413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Nøgletal'!C13)+'Fane 6. Ikke-påvirkelige omk.'!C19+'Fane 6. Ikke-påvirkelige omk.'!C27</f>
        <v>19911083.304874342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79980172.301643759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60069088.996769413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732842.88576058694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-409442.43370412954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-296461.28474145744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-1306735.7583719629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58789292.405712456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Nøgletal'!C13)^2+'Fane 6. Ikke-påvirkelige omk.'!C20+'Fane 6. Ikke-påvirkelige omk.'!C28</f>
        <v>20153998.521193806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78943290.926906258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58789292.405712456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717229.36734969204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-400719.09463506535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-294076.55016699719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-1286304.2914219382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57525421.836838156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Nøgletal'!C13)^3+'Fane 6. Ikke-påvirkelige omk.'!C21+'Fane 6. Ikke-påvirkelige omk.'!C29</f>
        <v>20399877.303152371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77925299.139990523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62760786.861602053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398541.08054112003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1244238.7604602205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-433695.97434644739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-301498.16552461538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-1407031.1564152944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62261341.40631704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22498648.749695253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2937095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87697085.156012297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14419082.457373746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288381.64914747491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14377988.072370231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287559.76144740463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14337010.806363976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f>756078.93235077-7458*1.0169^2</f>
        <v>748366.72187139001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301707.55056470732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15074908.276230769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301498.16552461538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15064446.289887067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301288.92579774134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14943267.883931214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298865.35767862428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14823064.237072872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296461.28474145744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14703827.508349858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294076.55016699719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48245693.613575146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439035.81188353384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48643274.313221224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152301.04340513801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863681.68381228659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48770701.812088326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282660.06289422995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865700.56462114316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49136958.238175541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406392.33982778009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1407031.1564152944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49084604.914193317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0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1394002.7795630903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48272427.480672717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1327491.7557184997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47517663.940798655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1306735.7583719629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46774701.506252296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1286304.2914219382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3.2452743806543937E-3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6.734036584481835E-3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2020-09-10T09:42:23Z</dcterms:modified>
</cp:coreProperties>
</file>