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 codeName="{3D1A710C-6663-3D7B-7F91-EC182F24A4BC}"/>
  <workbookPr codeName="Denne_projektmappe"/>
  <mc:AlternateContent xmlns:mc="http://schemas.openxmlformats.org/markup-compatibility/2006">
    <mc:Choice Requires="x15">
      <x15ac:absPath xmlns:x15ac="http://schemas.microsoft.com/office/spreadsheetml/2010/11/ac" url="E:\VAND\FS Drift\Data og digitalisering\Tillæg\"/>
    </mc:Choice>
  </mc:AlternateContent>
  <xr:revisionPtr revIDLastSave="0" documentId="13_ncr:1_{FCE3D7B2-8CFE-4DCD-8C56-324CE1879F9F}" xr6:coauthVersionLast="36" xr6:coauthVersionMax="36" xr10:uidLastSave="{00000000-0000-0000-0000-000000000000}"/>
  <bookViews>
    <workbookView xWindow="0" yWindow="0" windowWidth="28800" windowHeight="14100" xr2:uid="{00000000-000D-0000-FFFF-FFFF00000000}"/>
  </bookViews>
  <sheets>
    <sheet name="Forside" sheetId="8" r:id="rId1"/>
    <sheet name="Investeringer" sheetId="1" r:id="rId2"/>
    <sheet name="Andet aktiv" sheetId="9" r:id="rId3"/>
    <sheet name="Data" sheetId="7" state="hidden" r:id="rId4"/>
  </sheets>
  <definedNames>
    <definedName name="Brønde_og_stik">Data!$J$4:$J$5</definedName>
    <definedName name="Distributionsanlæg">Data!$H$4:$H$10</definedName>
    <definedName name="Forsinkelsesbassiner">Data!$J$7:$J$10</definedName>
    <definedName name="Fællesfunktionsanlæg">Data!$H$12</definedName>
    <definedName name="Fællesfunktionsanlæg_">Data!$J$12:$J$18</definedName>
    <definedName name="Ledningsnet">Data!$J$20:$J$21</definedName>
    <definedName name="Overløbsbygværker">Data!$J$23:$J$27</definedName>
    <definedName name="OverordnetKategori">Data!$F$3:$F$5</definedName>
    <definedName name="Produktionsanlæg">Data!$H$14:$H$17</definedName>
    <definedName name="Renseanlæg">Data!$J$29</definedName>
    <definedName name="Renseanlæg_Slambehandling">Data!$J$38:$J$49</definedName>
    <definedName name="Renseanlæg_Slamdisponering">Data!$J$51:$J$53</definedName>
    <definedName name="Renseanlæg_Vandbehandling">Data!$J$31:$J$36</definedName>
    <definedName name="Små_pumpestationer_inkl._SRO_anlæg">Data!$J$55:$J$58</definedName>
    <definedName name="Sparebassin_laguner">Data!$J$60:$J$62</definedName>
    <definedName name="Store_pumpestationer_inkl._SRO_anlæg">Data!$J$64:$J$67</definedName>
  </definedNames>
  <calcPr calcId="191029"/>
  <pivotCaches>
    <pivotCache cacheId="15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3" i="1"/>
  <c r="F3" i="1" s="1"/>
  <c r="C4" i="8" l="1"/>
  <c r="E2" i="9" l="1"/>
  <c r="E3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2" i="1" l="1"/>
  <c r="F2" i="1" l="1"/>
  <c r="C7" i="8" s="1"/>
</calcChain>
</file>

<file path=xl/sharedStrings.xml><?xml version="1.0" encoding="utf-8"?>
<sst xmlns="http://schemas.openxmlformats.org/spreadsheetml/2006/main" count="316" uniqueCount="80">
  <si>
    <t>Produktionsanlæg</t>
  </si>
  <si>
    <t>Distributionsanlæg</t>
  </si>
  <si>
    <t>Fællesfunktionsanlæg</t>
  </si>
  <si>
    <t>Investeringskategori</t>
  </si>
  <si>
    <t>Specifik kategori</t>
  </si>
  <si>
    <t>Arbejdsplads og kontor</t>
  </si>
  <si>
    <t>Inverter til solcelleanlæg</t>
  </si>
  <si>
    <t>Anskaffelsespris</t>
  </si>
  <si>
    <t xml:space="preserve">Årlig afskrivning </t>
  </si>
  <si>
    <t>Standardlevetid (år)</t>
  </si>
  <si>
    <t xml:space="preserve">
Overordnet investeringskategori
</t>
  </si>
  <si>
    <t>Ledningsnet</t>
  </si>
  <si>
    <t>Overordnet kategori</t>
  </si>
  <si>
    <t>Levetid</t>
  </si>
  <si>
    <t xml:space="preserve">Strømpeforing </t>
  </si>
  <si>
    <t>Brønde</t>
  </si>
  <si>
    <t>Stik</t>
  </si>
  <si>
    <t>Små_pumpestationer_inkl._SRO_anlæg</t>
  </si>
  <si>
    <t>Tryksatte minipumpestationer (husstandssystemer)</t>
  </si>
  <si>
    <t>Kælder</t>
  </si>
  <si>
    <t>Overbygning</t>
  </si>
  <si>
    <t xml:space="preserve">Overløbsbygværker </t>
  </si>
  <si>
    <t>Installationer "ingen eller faste riste" (mindre end 7 m2)</t>
  </si>
  <si>
    <t>Forsinkelsesbassiner</t>
  </si>
  <si>
    <t>Indløb-/udløbsarrangement</t>
  </si>
  <si>
    <t>Andre bygninger (tekniske installationer, målere mv.)</t>
  </si>
  <si>
    <t>Administrationbygninger</t>
  </si>
  <si>
    <t>Slamsugere</t>
  </si>
  <si>
    <t>Værksteder, garager</t>
  </si>
  <si>
    <t>Solecelleanlæg eksl. Inverter</t>
  </si>
  <si>
    <t>Renseanlæg</t>
  </si>
  <si>
    <t>Mindre renseanlæg &lt; 5.000 PE uden mulighed for opdeling</t>
  </si>
  <si>
    <t xml:space="preserve">Renseanlæg_Slambehandling </t>
  </si>
  <si>
    <t>Opgraderingsanlæg - Membran</t>
  </si>
  <si>
    <t>Varmeproduktionsanlæg</t>
  </si>
  <si>
    <t>Renseanlæg_Slamdisponering</t>
  </si>
  <si>
    <t>Brønde_og_stik</t>
  </si>
  <si>
    <t>Store_pumpestationer_inkl._SRO_anlæg</t>
  </si>
  <si>
    <t>Sparebassin_laguner</t>
  </si>
  <si>
    <t xml:space="preserve">Kælder </t>
  </si>
  <si>
    <r>
      <rPr>
        <b/>
        <sz val="16"/>
        <color theme="0"/>
        <rFont val="Times New Roman"/>
        <family val="1"/>
      </rPr>
      <t xml:space="preserve">
</t>
    </r>
    <r>
      <rPr>
        <b/>
        <sz val="14"/>
        <color theme="0"/>
        <rFont val="Times New Roman"/>
        <family val="1"/>
      </rPr>
      <t xml:space="preserve">Beskrivelse
Kort beskrivelse af aktivet, og hvorfor det ikke kan placeres i en af de eksisterende POLKA-kategorier.
</t>
    </r>
  </si>
  <si>
    <t>Pumpestationer, Konstruktioner</t>
  </si>
  <si>
    <t>Pumpestationer, Mek/EL</t>
  </si>
  <si>
    <t>Pumpestationer, SRO</t>
  </si>
  <si>
    <t>Jordbassin Klasse A og B</t>
  </si>
  <si>
    <t>Køretøjer</t>
  </si>
  <si>
    <t>Indløb med riste,  Sand- og fedtfang, Forklaring - SRO</t>
  </si>
  <si>
    <t>Indløb med riste,  Sand- og fedtfang, Forklaring - Mek/EL</t>
  </si>
  <si>
    <t>Indløb med riste,  Sand- og fedtfang, Forklaring - Konstruktioner</t>
  </si>
  <si>
    <t>Beluftningstanke, Efterklaringstanke og Efterbehandlingsanlæg (sandfilter) - Konstruktioner</t>
  </si>
  <si>
    <t>Beluftningstanke, Efterklaringstanke og Efterbehandlingsanlæg (sandfilter) - Mek/EL</t>
  </si>
  <si>
    <t>Beluftningstanke, Efterklaringstanke og Efterbehandlingsanlæg (sandfilter) - SRO</t>
  </si>
  <si>
    <t>Slutdisponering, slam - Konstruktioner</t>
  </si>
  <si>
    <t>Slutdisponering, slam - Mek/EL</t>
  </si>
  <si>
    <t>Slutdisponering, slam - SRO</t>
  </si>
  <si>
    <t>Fællesfunktionsanlæg_</t>
  </si>
  <si>
    <t>Forafvanding og Rådnetanke, slam - Konstruktioner</t>
  </si>
  <si>
    <t>Forafvanding og Rådnetanke, slam - Mek/EL</t>
  </si>
  <si>
    <t>Forafvanding og Rådnetanke, slam - SRO</t>
  </si>
  <si>
    <t>Gasdisponering og Gasdisponering - elproduktionsanlæg,  Konstruktioner</t>
  </si>
  <si>
    <t>Gasdisponering og Gasdisponering - elproduktionsanlæg,  Mek/EL</t>
  </si>
  <si>
    <t>Gasdisponering og Gasdisponering - elproduktionsanlæg,  SRO</t>
  </si>
  <si>
    <t>Gasrensning - Aktivt kulfilter og Biologisk skrubber</t>
  </si>
  <si>
    <t>Slutafvanding, slam - lavteknologisk (slambede) og højteknologisk (centrifuger), Konstruktioner</t>
  </si>
  <si>
    <t>Slutafvanding, slam - lavteknologisk (slambede) og højteknologisk (centrifuger), Mek/EL</t>
  </si>
  <si>
    <t>Slutafvanding, slam - lavteknologisk (slambede) og højteknologisk (centrifuger), SRO</t>
  </si>
  <si>
    <t>Pumpeinstallation - Mek/EL</t>
  </si>
  <si>
    <t>Pumpeinstallation - SRO</t>
  </si>
  <si>
    <t>Installationer "mekaniske riste og SRO" - Mek/EL</t>
  </si>
  <si>
    <t>Installationer "mekaniske riste og SRO" - SRO</t>
  </si>
  <si>
    <t>Forsinkelsesbassiner, lukkede med automatisk rensning og SRO - Konstruktioner</t>
  </si>
  <si>
    <t>Forsinkelsesbassiner, lukkede med automatisk rensning og SRO - Mek/EL</t>
  </si>
  <si>
    <t xml:space="preserve">Forsinkelsesbassiner, lukkede med automatisk rensning og SRO - SRO </t>
  </si>
  <si>
    <t>Forsinkelsesbassiner, lukkede uden automatisk rensning og SRO (mindre end 1.000 m3)</t>
  </si>
  <si>
    <t>Total anskaffelsespris for alle investeringer til tillægsansøgning</t>
  </si>
  <si>
    <t>Totale årlige afskrivninger for alle investeringer til tillægsansøgning</t>
  </si>
  <si>
    <t>Skønnet teknisk levetid (år)</t>
  </si>
  <si>
    <t xml:space="preserve">
Navn på aktiv
</t>
  </si>
  <si>
    <t>Gennemsnit af Levetid</t>
  </si>
  <si>
    <t>Renseanlæg_Vandbehandling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</si>
</sst>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r.&quot;_-;\-* #,##0.00\ &quot;kr.&quot;_-;_-* &quot;-&quot;??\ &quot;kr.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indexed="12"/>
      <name val="Times New Roman"/>
      <family val="1"/>
    </font>
    <font>
      <b/>
      <sz val="14"/>
      <color theme="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Times New Roman"/>
      <family val="1"/>
    </font>
    <font>
      <sz val="11"/>
      <color indexed="8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F405B"/>
        <bgColor indexed="64"/>
      </patternFill>
    </fill>
    <fill>
      <patternFill patternType="solid">
        <fgColor rgb="FFC9DEEA"/>
        <bgColor indexed="64"/>
      </patternFill>
    </fill>
    <fill>
      <patternFill patternType="solid">
        <fgColor rgb="FF609EC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44" fontId="0" fillId="0" borderId="0" xfId="1" applyFont="1" applyAlignment="1">
      <alignment horizontal="center"/>
    </xf>
    <xf numFmtId="44" fontId="1" fillId="0" borderId="0" xfId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49" fontId="2" fillId="2" borderId="0" xfId="0" applyNumberFormat="1" applyFont="1" applyFill="1"/>
    <xf numFmtId="49" fontId="0" fillId="0" borderId="0" xfId="0" applyNumberFormat="1" applyFont="1" applyBorder="1"/>
    <xf numFmtId="49" fontId="0" fillId="0" borderId="0" xfId="0" applyNumberFormat="1" applyFont="1" applyFill="1" applyBorder="1"/>
    <xf numFmtId="0" fontId="2" fillId="2" borderId="0" xfId="0" applyNumberFormat="1" applyFont="1" applyFill="1"/>
    <xf numFmtId="0" fontId="5" fillId="0" borderId="0" xfId="0" applyNumberFormat="1" applyFont="1" applyBorder="1" applyProtection="1"/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44" fontId="4" fillId="3" borderId="1" xfId="1" applyFont="1" applyFill="1" applyBorder="1" applyAlignment="1" applyProtection="1">
      <alignment horizontal="center" vertical="center"/>
      <protection locked="0"/>
    </xf>
    <xf numFmtId="44" fontId="4" fillId="3" borderId="1" xfId="1" applyFont="1" applyFill="1" applyBorder="1" applyAlignment="1">
      <alignment horizontal="center" vertical="center"/>
    </xf>
    <xf numFmtId="0" fontId="0" fillId="4" borderId="1" xfId="0" applyFill="1" applyBorder="1" applyProtection="1">
      <protection locked="0"/>
    </xf>
    <xf numFmtId="44" fontId="0" fillId="4" borderId="1" xfId="1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vertical="center"/>
      <protection locked="0"/>
    </xf>
    <xf numFmtId="0" fontId="0" fillId="5" borderId="1" xfId="0" applyFill="1" applyBorder="1" applyAlignment="1">
      <alignment horizontal="center"/>
    </xf>
    <xf numFmtId="44" fontId="1" fillId="5" borderId="1" xfId="1" applyFont="1" applyFill="1" applyBorder="1"/>
    <xf numFmtId="0" fontId="6" fillId="4" borderId="1" xfId="1" applyNumberFormat="1" applyFont="1" applyFill="1" applyBorder="1" applyAlignment="1" applyProtection="1">
      <alignment horizontal="center"/>
      <protection locked="0"/>
    </xf>
    <xf numFmtId="44" fontId="4" fillId="3" borderId="1" xfId="1" applyFont="1" applyFill="1" applyBorder="1" applyAlignment="1" applyProtection="1">
      <alignment horizontal="center" vertical="center" wrapText="1"/>
      <protection locked="0"/>
    </xf>
    <xf numFmtId="44" fontId="6" fillId="4" borderId="1" xfId="1" applyFont="1" applyFill="1" applyBorder="1" applyAlignment="1" applyProtection="1">
      <alignment horizontal="center"/>
      <protection locked="0"/>
    </xf>
    <xf numFmtId="0" fontId="0" fillId="0" borderId="0" xfId="0" applyFont="1"/>
    <xf numFmtId="49" fontId="0" fillId="0" borderId="0" xfId="0" applyNumberFormat="1" applyFont="1"/>
    <xf numFmtId="0" fontId="0" fillId="0" borderId="0" xfId="0" applyNumberFormat="1" applyFont="1"/>
    <xf numFmtId="49" fontId="6" fillId="0" borderId="0" xfId="0" applyNumberFormat="1" applyFont="1" applyBorder="1"/>
    <xf numFmtId="49" fontId="6" fillId="0" borderId="0" xfId="0" applyNumberFormat="1" applyFont="1" applyBorder="1" applyProtection="1"/>
    <xf numFmtId="49" fontId="8" fillId="0" borderId="0" xfId="2" applyNumberFormat="1" applyFont="1" applyBorder="1" applyAlignment="1" applyProtection="1"/>
    <xf numFmtId="0" fontId="5" fillId="0" borderId="0" xfId="0" applyFont="1" applyBorder="1"/>
    <xf numFmtId="44" fontId="6" fillId="4" borderId="1" xfId="1" applyFont="1" applyFill="1" applyBorder="1" applyAlignment="1" applyProtection="1">
      <alignment horizontal="center" wrapText="1"/>
      <protection locked="0"/>
    </xf>
    <xf numFmtId="44" fontId="9" fillId="5" borderId="3" xfId="1" applyFont="1" applyFill="1" applyBorder="1" applyProtection="1"/>
    <xf numFmtId="44" fontId="9" fillId="5" borderId="3" xfId="0" applyNumberFormat="1" applyFont="1" applyFill="1" applyBorder="1"/>
    <xf numFmtId="44" fontId="4" fillId="3" borderId="2" xfId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 applyProtection="1">
      <alignment horizontal="center" vertical="center" wrapText="1"/>
      <protection locked="0"/>
    </xf>
  </cellXfs>
  <cellStyles count="3">
    <cellStyle name="Link" xfId="2" builtinId="8"/>
    <cellStyle name="Normal" xfId="0" builtinId="0"/>
    <cellStyle name="Valuta" xfId="1" builtinId="4"/>
  </cellStyles>
  <dxfs count="0"/>
  <tableStyles count="0" defaultTableStyle="TableStyleMedium2" defaultPivotStyle="PivotStyleLight16"/>
  <colors>
    <mruColors>
      <color rgb="FFC9DEEA"/>
      <color rgb="FF609EC1"/>
      <color rgb="FFEFF6FB"/>
      <color rgb="FFC9D7EE"/>
      <color rgb="FF608AC1"/>
      <color rgb="FF0F40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380998</xdr:colOff>
      <xdr:row>9</xdr:row>
      <xdr:rowOff>0</xdr:rowOff>
    </xdr:from>
    <xdr:to>
      <xdr:col>7</xdr:col>
      <xdr:colOff>268941</xdr:colOff>
      <xdr:row>29</xdr:row>
      <xdr:rowOff>156882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kstfelt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986116" y="1893794"/>
              <a:ext cx="8572501" cy="3966882"/>
            </a:xfrm>
            <a:prstGeom prst="roundRect">
              <a:avLst/>
            </a:prstGeom>
            <a:solidFill>
              <a:srgbClr val="C9DEEA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lvl="0" algn="l"/>
              <a:r>
                <a:rPr lang="da-DK" sz="1400" b="1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Om arket</a:t>
              </a:r>
            </a:p>
            <a:p>
              <a:pPr lvl="0" algn="l"/>
              <a:endParaRPr lang="da-DK" sz="120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 algn="l"/>
              <a:r>
                <a:rPr lang="da-DK" sz="120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I dette ark kan I indtaste investeringer til de anlægsprojekter, der hører til jeres tillægsansøgning. </a:t>
              </a:r>
            </a:p>
            <a:p>
              <a:pPr lvl="0" algn="l"/>
              <a14:m>
                <m:oMath xmlns:m="http://schemas.openxmlformats.org/officeDocument/2006/math">
                  <m:r>
                    <a:rPr lang="da-DK" sz="1200" b="1" i="1" baseline="0">
                      <a:solidFill>
                        <a:sysClr val="windowText" lastClr="00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Times New Roman" panose="02020603050405020304" pitchFamily="18" charset="0"/>
                    </a:rPr>
                    <m:t>→ </m:t>
                  </m:r>
                </m:oMath>
              </a14:m>
              <a:r>
                <a:rPr lang="da-DK" sz="1200" b="1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Arket uploades som anlægsoversigt til tillægsansøgninger i VandData - læs mere i afsnit 4.1 i indberetningsvejledningen til økonomiske rammer.</a:t>
              </a:r>
            </a:p>
            <a:p>
              <a:pPr lvl="0" algn="l"/>
              <a:endParaRPr lang="da-DK" sz="120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 algn="l"/>
              <a:r>
                <a:rPr lang="da-DK" sz="120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I arket beregnes automatisk den samlede anskaffelsespris og de samlede årlige afskrivninger efter standardlevetiderne i pris- og levetidskataloget (POLKA) - for alle investeringer, der hører til tillægsansøgningen. </a:t>
              </a:r>
            </a:p>
            <a:p>
              <a:pPr lvl="0" algn="l"/>
              <a:endParaRPr lang="da-DK" sz="120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 algn="l"/>
              <a:r>
                <a:rPr lang="da-DK" sz="120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I skal indtaste investeringerne, der hører til jeres tillægsansøgning i </a:t>
              </a:r>
              <a:r>
                <a:rPr lang="da-DK" sz="1200" b="1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fanen "Investeringer"</a:t>
              </a:r>
              <a:r>
                <a:rPr lang="da-DK" sz="120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. Hvis I har investeringer, der ikke kan placeres i en af de eksisterende anlægskategorier fra POLKA, skal disse indtastes i fanen "Andet aktiv".</a:t>
              </a:r>
            </a:p>
            <a:p>
              <a:pPr lvl="0" algn="l"/>
              <a:endParaRPr lang="da-DK" sz="120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 algn="l"/>
              <a:r>
                <a:rPr lang="da-DK" sz="120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Når I har indtastet alle investeringer, der hører til tillægsansøgningen, kan I se den totaleanskaffelsespris og de totale årlige afskrivninger - for alle investeringer, der hører til tillægsansøgningen - i denne fane i celle C4 og C7. </a:t>
              </a:r>
            </a:p>
            <a:p>
              <a:pPr lvl="0" algn="l"/>
              <a:endParaRPr lang="da-DK" sz="120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a-DK" sz="1200" b="1" baseline="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OBS</a:t>
              </a: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a-DK" sz="1200" b="0" baseline="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- I skal udfylde et ark pr. ansøgte tillæg. </a:t>
              </a:r>
              <a:endParaRPr lang="da-DK" sz="120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 algn="l"/>
              <a:r>
                <a:rPr lang="da-DK" sz="120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- Navngiv Excel-arket </a:t>
              </a:r>
              <a:r>
                <a:rPr lang="da-DK" sz="1200" i="1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"[NAVN PÅ TILLÆG] - anlægsoversigt spildevand".</a:t>
              </a:r>
            </a:p>
            <a:p>
              <a:pPr lvl="0" algn="l"/>
              <a:endParaRPr lang="da-DK" sz="120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5" name="Tekstfelt 4"/>
            <xdr:cNvSpPr txBox="1"/>
          </xdr:nvSpPr>
          <xdr:spPr>
            <a:xfrm>
              <a:off x="986116" y="1893794"/>
              <a:ext cx="8572501" cy="3966882"/>
            </a:xfrm>
            <a:prstGeom prst="roundRect">
              <a:avLst/>
            </a:prstGeom>
            <a:solidFill>
              <a:srgbClr val="C9DEEA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lvl="0" algn="l"/>
              <a:r>
                <a:rPr lang="da-DK" sz="1400" b="1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Om arket</a:t>
              </a:r>
            </a:p>
            <a:p>
              <a:pPr lvl="0" algn="l"/>
              <a:endParaRPr lang="da-DK" sz="120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 algn="l"/>
              <a:r>
                <a:rPr lang="da-DK" sz="120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I dette ark kan I indtaste investeringer til de anlægsprojekter, der hører til jeres tillægsansøgning. </a:t>
              </a:r>
            </a:p>
            <a:p>
              <a:pPr lvl="0" algn="l"/>
              <a:r>
                <a:rPr lang="da-DK" sz="1200" b="1" i="0" baseline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Times New Roman" panose="02020603050405020304" pitchFamily="18" charset="0"/>
                </a:rPr>
                <a:t>→ </a:t>
              </a:r>
              <a:r>
                <a:rPr lang="da-DK" sz="1200" b="1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Arket uploades som anlægsoversigt til tillægsansøgninger i VandData - læs mere i afsnit 4.1 i indberetningsvejledningen til økonomiske rammer.</a:t>
              </a:r>
            </a:p>
            <a:p>
              <a:pPr lvl="0" algn="l"/>
              <a:endParaRPr lang="da-DK" sz="120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 algn="l"/>
              <a:r>
                <a:rPr lang="da-DK" sz="120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I arket beregnes automatisk den samlede anskaffelsespris og de samlede årlige afskrivninger efter standardlevetiderne i pris- og levetidskataloget (POLKA) - for alle investeringer, der hører til tillægsansøgningen. </a:t>
              </a:r>
            </a:p>
            <a:p>
              <a:pPr lvl="0" algn="l"/>
              <a:endParaRPr lang="da-DK" sz="120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 algn="l"/>
              <a:r>
                <a:rPr lang="da-DK" sz="120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I skal indtaste investeringerne, der hører til jeres tillægsansøgning i </a:t>
              </a:r>
              <a:r>
                <a:rPr lang="da-DK" sz="1200" b="1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fanen "Investeringer"</a:t>
              </a:r>
              <a:r>
                <a:rPr lang="da-DK" sz="120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. Hvis I har investeringer, der ikke kan placeres i en af de eksisterende anlægskategorier fra POLKA, skal disse indtastes i fanen "Andet aktiv".</a:t>
              </a:r>
            </a:p>
            <a:p>
              <a:pPr lvl="0" algn="l"/>
              <a:endParaRPr lang="da-DK" sz="120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 algn="l"/>
              <a:r>
                <a:rPr lang="da-DK" sz="120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Når I har indtastet alle investeringer, der hører til tillægsansøgningen, kan I se den totaleanskaffelsespris og de totale årlige afskrivninger - for alle investeringer, der hører til tillægsansøgningen - i denne fane i celle C4 og C7. </a:t>
              </a:r>
            </a:p>
            <a:p>
              <a:pPr lvl="0" algn="l"/>
              <a:endParaRPr lang="da-DK" sz="120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a-DK" sz="1200" b="1" baseline="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OBS</a:t>
              </a: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a-DK" sz="1200" b="0" baseline="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- I skal udfylde et ark pr. ansøgte tillæg. </a:t>
              </a:r>
              <a:endParaRPr lang="da-DK" sz="120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 algn="l"/>
              <a:r>
                <a:rPr lang="da-DK" sz="120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- Navngiv Excel-arket </a:t>
              </a:r>
              <a:r>
                <a:rPr lang="da-DK" sz="1200" i="1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"[NAVN PÅ TILLÆG] - anlægsoversigt spildevand".</a:t>
              </a:r>
            </a:p>
            <a:p>
              <a:pPr lvl="0" algn="l"/>
              <a:endParaRPr lang="da-DK" sz="120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12</xdr:col>
      <xdr:colOff>451644</xdr:colOff>
      <xdr:row>36</xdr:row>
      <xdr:rowOff>179918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kstfelt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SpPr txBox="1"/>
          </xdr:nvSpPr>
          <xdr:spPr>
            <a:xfrm>
              <a:off x="16085344" y="1095375"/>
              <a:ext cx="5190331" cy="6466418"/>
            </a:xfrm>
            <a:prstGeom prst="roundRect">
              <a:avLst/>
            </a:prstGeom>
            <a:solidFill>
              <a:srgbClr val="C9DEEA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a-DK" sz="1400" b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Vejledning: Indtastning</a:t>
              </a:r>
              <a:r>
                <a:rPr lang="da-DK" sz="1400" b="1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af</a:t>
              </a:r>
              <a:r>
                <a:rPr lang="da-DK" sz="1400" b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investeringer</a:t>
              </a: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da-DK" sz="1400" b="1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a-DK" sz="1200" b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På</a:t>
              </a:r>
              <a:r>
                <a:rPr lang="da-DK" sz="1200" b="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denne fane indtastes alle investeringer* til de anlægsprojekter, der hører til jeres tillægsansøgning. Når I har indtastet kategori og anskaffelsespris for investeringen, vises standardlevetiden fra POLKA og den årlige afskrivning i kr. automatisk.</a:t>
              </a: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da-DK" sz="1200" b="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a-DK" sz="1200" b="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På fanen </a:t>
              </a:r>
              <a:r>
                <a:rPr lang="da-DK" sz="1200" b="1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"Forside"</a:t>
              </a:r>
              <a:r>
                <a:rPr lang="da-DK" sz="1200" b="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vises den totale anskaffelsespris og de totale årlige afskrivninger </a:t>
              </a:r>
              <a:r>
                <a:rPr lang="da-DK" sz="1200" b="1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for alle indtastede investeringer til tillægsansøgningen</a:t>
              </a:r>
              <a:r>
                <a:rPr lang="da-DK" sz="1200" b="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.</a:t>
              </a: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da-DK" sz="1200" b="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a-DK" sz="1200" b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Sådan gør I: 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da-DK" sz="80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 algn="l"/>
              <a:r>
                <a:rPr lang="da-DK" sz="1200" b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 1. </a:t>
              </a:r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I kolonne A </a:t>
              </a:r>
              <a:r>
                <a:rPr lang="da-DK" sz="1200" i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vælges</a:t>
              </a:r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i</a:t>
              </a:r>
              <a:r>
                <a:rPr lang="da-DK" sz="120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drop down-liste </a:t>
              </a:r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den </a:t>
              </a:r>
              <a:r>
                <a:rPr lang="da-DK" sz="1200" b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overordnede</a:t>
              </a:r>
            </a:p>
            <a:p>
              <a:pPr lvl="0" algn="l"/>
              <a:r>
                <a:rPr lang="da-DK" sz="1200" b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    investeringskategori </a:t>
              </a:r>
              <a:r>
                <a:rPr lang="da-DK" sz="1200" b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for investeringen</a:t>
              </a:r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;</a:t>
              </a:r>
            </a:p>
            <a:p>
              <a:pPr lvl="0" algn="l"/>
              <a:r>
                <a:rPr lang="da-DK" sz="120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    </a:t>
              </a:r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Distributionsanlæg, Fællesfunktionsanlæg eller</a:t>
              </a:r>
              <a:r>
                <a:rPr lang="da-DK" sz="120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</a:p>
            <a:p>
              <a:pPr lvl="0" algn="l"/>
              <a:r>
                <a:rPr lang="da-DK" sz="120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    </a:t>
              </a:r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Produktionsanlæg. </a:t>
              </a:r>
            </a:p>
            <a:p>
              <a:pPr lvl="0" algn="l"/>
              <a:endParaRPr lang="da-DK" sz="1200" b="1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 algn="l"/>
              <a:r>
                <a:rPr lang="da-DK" sz="1200" b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2.</a:t>
              </a:r>
              <a:r>
                <a:rPr lang="da-DK" sz="1200" b="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  <a:r>
                <a:rPr lang="da-DK" sz="120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I kolonne B </a:t>
              </a:r>
              <a:r>
                <a:rPr lang="da-DK" sz="1200" i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vælges</a:t>
              </a:r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i drop</a:t>
              </a:r>
              <a:r>
                <a:rPr lang="da-DK" sz="120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down-liste </a:t>
              </a:r>
              <a:r>
                <a:rPr lang="da-DK" sz="1200" b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investeringskategorien</a:t>
              </a:r>
              <a:r>
                <a:rPr lang="da-DK" sz="1200" b="1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</a:p>
            <a:p>
              <a:pPr lvl="0" algn="l"/>
              <a:r>
                <a:rPr lang="da-DK" sz="1200" b="1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    </a:t>
              </a:r>
              <a:r>
                <a:rPr lang="da-DK" sz="1200" b="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for investeringen</a:t>
              </a:r>
              <a:r>
                <a:rPr lang="da-DK" sz="1200" b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.</a:t>
              </a:r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</a:p>
            <a:p>
              <a:pPr lvl="0" algn="l"/>
              <a:endParaRPr lang="da-DK" sz="120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 algn="l"/>
              <a:r>
                <a:rPr lang="da-DK" sz="1200" b="0" i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3. I kolonne C </a:t>
              </a:r>
              <a:r>
                <a:rPr lang="da-DK" sz="1200" b="0" i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vælges </a:t>
              </a:r>
              <a:r>
                <a:rPr lang="da-DK" sz="1200" b="0" i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i</a:t>
              </a:r>
              <a:r>
                <a:rPr lang="da-DK" sz="1200" b="0" i="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drop down-liste</a:t>
              </a:r>
              <a:r>
                <a:rPr lang="da-DK" sz="1200" b="0" i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den</a:t>
              </a:r>
              <a:r>
                <a:rPr lang="da-DK" sz="1200" b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specifikke kategori</a:t>
              </a:r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</a:p>
            <a:p>
              <a:pPr lvl="0" algn="l"/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    for investeringen. </a:t>
              </a:r>
            </a:p>
            <a:p>
              <a:pPr lvl="0" algn="l"/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</a:t>
              </a:r>
              <a:endParaRPr lang="da-DK" sz="1200" b="1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 algn="l"/>
              <a:r>
                <a:rPr lang="da-DK" sz="1200" b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</a:t>
              </a:r>
              <a:r>
                <a:rPr lang="da-DK" sz="1200" b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4. I kolonne D </a:t>
              </a:r>
              <a:r>
                <a:rPr lang="da-DK" sz="1200" b="0" i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skrives</a:t>
              </a:r>
              <a:r>
                <a:rPr lang="da-DK" sz="1200" b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  <a:r>
                <a:rPr lang="da-DK" sz="1200" b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anskaffelsesprisen</a:t>
              </a:r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for investeringen. </a:t>
              </a:r>
            </a:p>
            <a:p>
              <a:pPr lvl="0" algn="l"/>
              <a:endParaRPr lang="da-DK" sz="120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 algn="l"/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→ I kolonne D </a:t>
              </a:r>
              <a:r>
                <a:rPr lang="da-DK" sz="1200" i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vises automatisk</a:t>
              </a:r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  <a:r>
                <a:rPr lang="da-DK" sz="1200" b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standardlevetiden</a:t>
              </a:r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for den valgte </a:t>
              </a:r>
            </a:p>
            <a:p>
              <a:pPr lvl="0" algn="l"/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    aktivkategori.</a:t>
              </a:r>
            </a:p>
            <a:p>
              <a:pPr lvl="0" algn="l"/>
              <a:endParaRPr lang="da-DK" sz="120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 algn="l"/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</a:t>
              </a:r>
              <a14:m>
                <m:oMath xmlns:m="http://schemas.openxmlformats.org/officeDocument/2006/math">
                  <m:r>
                    <a:rPr lang="da-DK" sz="12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→</m:t>
                  </m:r>
                </m:oMath>
              </a14:m>
              <a:r>
                <a:rPr lang="da-DK" sz="12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I kolonne F </a:t>
              </a:r>
              <a:r>
                <a:rPr lang="da-DK" sz="1200" i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vises automatisk</a:t>
              </a:r>
              <a:r>
                <a:rPr lang="da-DK" sz="120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den</a:t>
              </a:r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  <a:r>
                <a:rPr lang="da-DK" sz="1200" b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årlige afskrivning</a:t>
              </a:r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for</a:t>
              </a:r>
              <a:r>
                <a:rPr lang="da-DK" sz="120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</a:p>
            <a:p>
              <a:pPr lvl="0" algn="l"/>
              <a:r>
                <a:rPr lang="da-DK" sz="120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    investeringen</a:t>
              </a:r>
            </a:p>
            <a:p>
              <a:pPr lvl="0" algn="l"/>
              <a:endParaRPr lang="da-DK" sz="120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 algn="l"/>
              <a:r>
                <a:rPr lang="da-DK" sz="120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*Hvis I har investeringer, der ikke kan placeres i en af de eksisterende  anlægskategorier fra POLKA, skal disse indtastes i fanen "Andet aktiv".</a:t>
              </a:r>
            </a:p>
            <a:p>
              <a:pPr lvl="0" algn="l"/>
              <a:endParaRPr lang="da-DK" sz="120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 algn="l"/>
              <a:endParaRPr lang="da-DK" sz="120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 algn="l"/>
              <a:endParaRPr lang="da-DK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2" name="Tekstfelt 1"/>
            <xdr:cNvSpPr txBox="1"/>
          </xdr:nvSpPr>
          <xdr:spPr>
            <a:xfrm>
              <a:off x="16085344" y="1095375"/>
              <a:ext cx="5190331" cy="6466418"/>
            </a:xfrm>
            <a:prstGeom prst="roundRect">
              <a:avLst/>
            </a:prstGeom>
            <a:solidFill>
              <a:srgbClr val="C9DEEA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a-DK" sz="1400" b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Vejledning: Indtastning</a:t>
              </a:r>
              <a:r>
                <a:rPr lang="da-DK" sz="1400" b="1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af</a:t>
              </a:r>
              <a:r>
                <a:rPr lang="da-DK" sz="1400" b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investeringer</a:t>
              </a: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da-DK" sz="1400" b="1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a-DK" sz="1200" b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På</a:t>
              </a:r>
              <a:r>
                <a:rPr lang="da-DK" sz="1200" b="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denne fane indtastes alle investeringer* til de anlægsprojekter, der hører til jeres tillægsansøgning. Når I har indtastet kategori og anskaffelsespris for investeringen, vises standardlevetiden fra POLKA og den årlige afskrivning i kr. automatisk.</a:t>
              </a: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da-DK" sz="1200" b="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a-DK" sz="1200" b="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På fanen </a:t>
              </a:r>
              <a:r>
                <a:rPr lang="da-DK" sz="1200" b="1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"Forside"</a:t>
              </a:r>
              <a:r>
                <a:rPr lang="da-DK" sz="1200" b="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vises den totale anskaffelsespris og de totale årlige afskrivninger </a:t>
              </a:r>
              <a:r>
                <a:rPr lang="da-DK" sz="1200" b="1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for alle indtastede investeringer til tillægsansøgningen</a:t>
              </a:r>
              <a:r>
                <a:rPr lang="da-DK" sz="1200" b="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.</a:t>
              </a: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da-DK" sz="1200" b="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a-DK" sz="1200" b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Sådan gør I: 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da-DK" sz="80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 algn="l"/>
              <a:r>
                <a:rPr lang="da-DK" sz="1200" b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 1. </a:t>
              </a:r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I kolonne A </a:t>
              </a:r>
              <a:r>
                <a:rPr lang="da-DK" sz="1200" i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vælges</a:t>
              </a:r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i</a:t>
              </a:r>
              <a:r>
                <a:rPr lang="da-DK" sz="120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drop down-liste </a:t>
              </a:r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den </a:t>
              </a:r>
              <a:r>
                <a:rPr lang="da-DK" sz="1200" b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overordnede</a:t>
              </a:r>
            </a:p>
            <a:p>
              <a:pPr lvl="0" algn="l"/>
              <a:r>
                <a:rPr lang="da-DK" sz="1200" b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    investeringskategori </a:t>
              </a:r>
              <a:r>
                <a:rPr lang="da-DK" sz="1200" b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for investeringen</a:t>
              </a:r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;</a:t>
              </a:r>
            </a:p>
            <a:p>
              <a:pPr lvl="0" algn="l"/>
              <a:r>
                <a:rPr lang="da-DK" sz="120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    </a:t>
              </a:r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Distributionsanlæg, Fællesfunktionsanlæg eller</a:t>
              </a:r>
              <a:r>
                <a:rPr lang="da-DK" sz="120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</a:p>
            <a:p>
              <a:pPr lvl="0" algn="l"/>
              <a:r>
                <a:rPr lang="da-DK" sz="120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    </a:t>
              </a:r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Produktionsanlæg. </a:t>
              </a:r>
            </a:p>
            <a:p>
              <a:pPr lvl="0" algn="l"/>
              <a:endParaRPr lang="da-DK" sz="1200" b="1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 algn="l"/>
              <a:r>
                <a:rPr lang="da-DK" sz="1200" b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2.</a:t>
              </a:r>
              <a:r>
                <a:rPr lang="da-DK" sz="1200" b="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  <a:r>
                <a:rPr lang="da-DK" sz="120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I kolonne B </a:t>
              </a:r>
              <a:r>
                <a:rPr lang="da-DK" sz="1200" i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vælges</a:t>
              </a:r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i drop</a:t>
              </a:r>
              <a:r>
                <a:rPr lang="da-DK" sz="120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down-liste </a:t>
              </a:r>
              <a:r>
                <a:rPr lang="da-DK" sz="1200" b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investeringskategorien</a:t>
              </a:r>
              <a:r>
                <a:rPr lang="da-DK" sz="1200" b="1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</a:p>
            <a:p>
              <a:pPr lvl="0" algn="l"/>
              <a:r>
                <a:rPr lang="da-DK" sz="1200" b="1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    </a:t>
              </a:r>
              <a:r>
                <a:rPr lang="da-DK" sz="1200" b="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for investeringen</a:t>
              </a:r>
              <a:r>
                <a:rPr lang="da-DK" sz="1200" b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.</a:t>
              </a:r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</a:p>
            <a:p>
              <a:pPr lvl="0" algn="l"/>
              <a:endParaRPr lang="da-DK" sz="120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 algn="l"/>
              <a:r>
                <a:rPr lang="da-DK" sz="1200" b="0" i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3. I kolonne C </a:t>
              </a:r>
              <a:r>
                <a:rPr lang="da-DK" sz="1200" b="0" i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vælges </a:t>
              </a:r>
              <a:r>
                <a:rPr lang="da-DK" sz="1200" b="0" i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i</a:t>
              </a:r>
              <a:r>
                <a:rPr lang="da-DK" sz="1200" b="0" i="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drop down-liste</a:t>
              </a:r>
              <a:r>
                <a:rPr lang="da-DK" sz="1200" b="0" i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den</a:t>
              </a:r>
              <a:r>
                <a:rPr lang="da-DK" sz="1200" b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specifikke kategori</a:t>
              </a:r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</a:p>
            <a:p>
              <a:pPr lvl="0" algn="l"/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    for investeringen. </a:t>
              </a:r>
            </a:p>
            <a:p>
              <a:pPr lvl="0" algn="l"/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</a:t>
              </a:r>
              <a:endParaRPr lang="da-DK" sz="1200" b="1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 algn="l"/>
              <a:r>
                <a:rPr lang="da-DK" sz="1200" b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</a:t>
              </a:r>
              <a:r>
                <a:rPr lang="da-DK" sz="1200" b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4. I kolonne D </a:t>
              </a:r>
              <a:r>
                <a:rPr lang="da-DK" sz="1200" b="0" i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skrives</a:t>
              </a:r>
              <a:r>
                <a:rPr lang="da-DK" sz="1200" b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  <a:r>
                <a:rPr lang="da-DK" sz="1200" b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anskaffelsesprisen</a:t>
              </a:r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for investeringen. </a:t>
              </a:r>
            </a:p>
            <a:p>
              <a:pPr lvl="0" algn="l"/>
              <a:endParaRPr lang="da-DK" sz="120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 algn="l"/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→ I kolonne D </a:t>
              </a:r>
              <a:r>
                <a:rPr lang="da-DK" sz="1200" i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vises automatisk</a:t>
              </a:r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  <a:r>
                <a:rPr lang="da-DK" sz="1200" b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standardlevetiden</a:t>
              </a:r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for den valgte </a:t>
              </a:r>
            </a:p>
            <a:p>
              <a:pPr lvl="0" algn="l"/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    aktivkategori.</a:t>
              </a:r>
            </a:p>
            <a:p>
              <a:pPr lvl="0" algn="l"/>
              <a:endParaRPr lang="da-DK" sz="120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 algn="l"/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</a:t>
              </a:r>
              <a:r>
                <a:rPr lang="da-DK" sz="12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→</a:t>
              </a:r>
              <a:r>
                <a:rPr lang="da-DK" sz="12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I kolonne F </a:t>
              </a:r>
              <a:r>
                <a:rPr lang="da-DK" sz="1200" i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vises automatisk</a:t>
              </a:r>
              <a:r>
                <a:rPr lang="da-DK" sz="120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den</a:t>
              </a:r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  <a:r>
                <a:rPr lang="da-DK" sz="1200" b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årlige afskrivning</a:t>
              </a:r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for</a:t>
              </a:r>
              <a:r>
                <a:rPr lang="da-DK" sz="120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</a:p>
            <a:p>
              <a:pPr lvl="0" algn="l"/>
              <a:r>
                <a:rPr lang="da-DK" sz="120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    investeringen</a:t>
              </a:r>
            </a:p>
            <a:p>
              <a:pPr lvl="0" algn="l"/>
              <a:endParaRPr lang="da-DK" sz="120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 algn="l"/>
              <a:r>
                <a:rPr lang="da-DK" sz="120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*Hvis I har investeringer, der ikke kan placeres i en af de eksisterende  anlægskategorier fra POLKA, skal disse indtastes i fanen "Andet aktiv".</a:t>
              </a:r>
            </a:p>
            <a:p>
              <a:pPr lvl="0" algn="l"/>
              <a:endParaRPr lang="da-DK" sz="120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 algn="l"/>
              <a:endParaRPr lang="da-DK" sz="120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 algn="l"/>
              <a:endParaRPr lang="da-DK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214313</xdr:colOff>
      <xdr:row>1</xdr:row>
      <xdr:rowOff>95250</xdr:rowOff>
    </xdr:from>
    <xdr:to>
      <xdr:col>14</xdr:col>
      <xdr:colOff>35720</xdr:colOff>
      <xdr:row>39</xdr:row>
      <xdr:rowOff>59531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kstfelt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SpPr txBox="1"/>
          </xdr:nvSpPr>
          <xdr:spPr>
            <a:xfrm>
              <a:off x="16085344" y="1047750"/>
              <a:ext cx="5286376" cy="7203281"/>
            </a:xfrm>
            <a:prstGeom prst="roundRect">
              <a:avLst/>
            </a:prstGeom>
            <a:solidFill>
              <a:srgbClr val="C9DEEA"/>
            </a:solidFill>
            <a:ln w="9525" cmpd="sng">
              <a:solidFill>
                <a:srgbClr val="0F405B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da-DK" sz="12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a-DK" sz="1200" b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Vejledning: Andet aktiv</a:t>
              </a: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da-DK" sz="120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Hvis I indberetter en</a:t>
              </a:r>
              <a:r>
                <a:rPr lang="da-DK" sz="1200" baseline="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investering 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i kategorien ”Andet aktiv”, skal I indberette en beskrivelse af aktivet samt angive jeres</a:t>
              </a:r>
              <a:r>
                <a:rPr lang="da-DK" sz="1200" baseline="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skøn af 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aktivets tekniske levetid, dvs. den tid det tager at opslide et aktiv, så det ikke er muligt at anvende i produktionen mere. </a:t>
              </a: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da-DK" sz="120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På fanen </a:t>
              </a:r>
              <a:r>
                <a:rPr lang="da-DK" sz="1200" b="1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"Forside"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vises den totale anskaffelsespris og de totale årlige afskrivninger for </a:t>
              </a:r>
              <a:r>
                <a:rPr lang="da-DK" sz="1200" b="1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alle indtastede investeringer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.</a:t>
              </a:r>
            </a:p>
            <a:p>
              <a:endParaRPr lang="da-DK" sz="1200" b="1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r>
                <a:rPr lang="da-DK" sz="1200" b="1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Sådan gør I: </a:t>
              </a:r>
            </a:p>
            <a:p>
              <a:pPr lvl="0"/>
              <a:endParaRPr lang="da-DK" sz="120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/>
              <a:r>
                <a:rPr lang="da-DK" sz="1200" baseline="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1. 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I kolonne A </a:t>
              </a:r>
              <a:r>
                <a:rPr lang="da-DK" sz="1200" b="0" i="1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skrives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  <a:r>
                <a:rPr lang="da-DK" sz="1200" b="1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titlen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på aktivet. </a:t>
              </a:r>
            </a:p>
            <a:p>
              <a:pPr lvl="0"/>
              <a:endParaRPr lang="da-DK" sz="120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/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2.</a:t>
              </a:r>
              <a:r>
                <a:rPr lang="da-DK" sz="1200" baseline="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I kolonne B </a:t>
              </a:r>
              <a:r>
                <a:rPr lang="da-DK" sz="1200" b="0" i="1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skrives</a:t>
              </a:r>
              <a:r>
                <a:rPr lang="da-DK" sz="1200" b="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en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  <a:r>
                <a:rPr lang="da-DK" sz="1200" b="1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kort beskrivelse af aktivet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, og redegørelse for,        </a:t>
              </a:r>
            </a:p>
            <a:p>
              <a:pPr lvl="0"/>
              <a:r>
                <a:rPr lang="da-DK" sz="1200" baseline="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    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hvorfor det ikke kan placeres i en af de eksisterende POLKA-</a:t>
              </a:r>
            </a:p>
            <a:p>
              <a:pPr lvl="0"/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    kategorier. </a:t>
              </a:r>
            </a:p>
            <a:p>
              <a:pPr lvl="0"/>
              <a:endParaRPr lang="da-DK" sz="120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/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3.</a:t>
              </a:r>
              <a:r>
                <a:rPr lang="da-DK" sz="1200" baseline="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I kolonne C </a:t>
              </a:r>
              <a:r>
                <a:rPr lang="da-DK" sz="1200" i="1" baseline="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skrive</a:t>
              </a:r>
              <a:r>
                <a:rPr lang="da-DK" sz="1200" i="1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s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jeres skøn af den </a:t>
              </a:r>
              <a:r>
                <a:rPr lang="da-DK" sz="1200" b="1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tekniske levetid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for aktivet. </a:t>
              </a:r>
            </a:p>
            <a:p>
              <a:pPr lvl="0"/>
              <a:endParaRPr lang="da-DK" sz="120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/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4.</a:t>
              </a:r>
              <a:r>
                <a:rPr lang="da-DK" sz="1200" baseline="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I kolonne D </a:t>
              </a:r>
              <a:r>
                <a:rPr lang="da-DK" sz="1200" i="1" baseline="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skrives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  <a:r>
                <a:rPr lang="da-DK" sz="1200" b="1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anskaffelsesprisen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for aktivet. </a:t>
              </a:r>
            </a:p>
            <a:p>
              <a:pPr lvl="0"/>
              <a:endParaRPr lang="da-DK" sz="120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/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</a:t>
              </a:r>
              <a14:m>
                <m:oMath xmlns:m="http://schemas.openxmlformats.org/officeDocument/2006/math">
                  <m:r>
                    <a:rPr lang="da-DK" sz="12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Times New Roman" panose="02020603050405020304" pitchFamily="18" charset="0"/>
                    </a:rPr>
                    <m:t>→</m:t>
                  </m:r>
                </m:oMath>
              </a14:m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I kolonne D </a:t>
              </a:r>
              <a:r>
                <a:rPr lang="da-DK" sz="1200" b="1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beregnes automatisk den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  <a:r>
                <a:rPr lang="da-DK" sz="1200" b="1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årlige afskrivning</a:t>
              </a:r>
              <a:r>
                <a:rPr lang="da-DK" sz="1200" b="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i kr. for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aktivet.</a:t>
              </a:r>
            </a:p>
            <a:p>
              <a:endParaRPr lang="da-DK" sz="120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r>
                <a:rPr lang="da-DK" sz="1200" b="1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Vi gør opmærksom på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, at langt de fleste aktiver kan placeres i en POLKA-kategori under fanen "Investeringer". Eksempler på investeringer som skal</a:t>
              </a:r>
              <a:r>
                <a:rPr lang="da-DK" sz="1200" baseline="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indberettes i en POLKA-kategori og ikke i kategorien ”Andet aktiv”:</a:t>
              </a:r>
            </a:p>
            <a:p>
              <a:endParaRPr lang="da-DK" sz="120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marL="171450" lvl="0" indent="-171450">
                <a:buFont typeface="Arial" panose="020B0604020202020204" pitchFamily="34" charset="0"/>
                <a:buChar char="•"/>
              </a:pP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IT-systemer, iPads, indkøb af møbler mv. er indeholdt i POLKA-kategorien ”Arbejdsplads”</a:t>
              </a:r>
            </a:p>
            <a:p>
              <a:pPr marL="171450" lvl="0" indent="-171450">
                <a:buFont typeface="Arial" panose="020B0604020202020204" pitchFamily="34" charset="0"/>
                <a:buChar char="•"/>
              </a:pP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Renovering af kontorbygninger er indeholdt i POLKA-kategorien ”Administrationsbygninger”</a:t>
              </a:r>
            </a:p>
            <a:p>
              <a:pPr marL="171450" lvl="0" indent="-171450">
                <a:buFont typeface="Arial" panose="020B0604020202020204" pitchFamily="34" charset="0"/>
                <a:buChar char="•"/>
              </a:pP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Diverse biler, trailere mv. er indeholdt i POLKA-kategorien ”Køretøjer”</a:t>
              </a:r>
            </a:p>
            <a:p>
              <a:endParaRPr lang="da-DK" sz="120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da-DK" sz="1200" b="1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2" name="Tekstfelt 1"/>
            <xdr:cNvSpPr txBox="1"/>
          </xdr:nvSpPr>
          <xdr:spPr>
            <a:xfrm>
              <a:off x="16085344" y="1047750"/>
              <a:ext cx="5286376" cy="7203281"/>
            </a:xfrm>
            <a:prstGeom prst="roundRect">
              <a:avLst/>
            </a:prstGeom>
            <a:solidFill>
              <a:srgbClr val="C9DEEA"/>
            </a:solidFill>
            <a:ln w="9525" cmpd="sng">
              <a:solidFill>
                <a:srgbClr val="0F405B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da-DK" sz="12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a-DK" sz="1200" b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Vejledning: Andet aktiv</a:t>
              </a: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da-DK" sz="120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Hvis I indberetter en</a:t>
              </a:r>
              <a:r>
                <a:rPr lang="da-DK" sz="1200" baseline="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investering 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i kategorien ”Andet aktiv”, skal I indberette en beskrivelse af aktivet samt angive jeres</a:t>
              </a:r>
              <a:r>
                <a:rPr lang="da-DK" sz="1200" baseline="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skøn af 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aktivets tekniske levetid, dvs. den tid det tager at opslide et aktiv, så det ikke er muligt at anvende i produktionen mere. </a:t>
              </a: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da-DK" sz="120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På fanen </a:t>
              </a:r>
              <a:r>
                <a:rPr lang="da-DK" sz="1200" b="1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"Forside"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vises den totale anskaffelsespris og de totale årlige afskrivninger for </a:t>
              </a:r>
              <a:r>
                <a:rPr lang="da-DK" sz="1200" b="1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alle indtastede investeringer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.</a:t>
              </a:r>
            </a:p>
            <a:p>
              <a:endParaRPr lang="da-DK" sz="1200" b="1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r>
                <a:rPr lang="da-DK" sz="1200" b="1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Sådan gør I: </a:t>
              </a:r>
            </a:p>
            <a:p>
              <a:pPr lvl="0"/>
              <a:endParaRPr lang="da-DK" sz="120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/>
              <a:r>
                <a:rPr lang="da-DK" sz="1200" baseline="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1. 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I kolonne A </a:t>
              </a:r>
              <a:r>
                <a:rPr lang="da-DK" sz="1200" b="0" i="1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skrives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  <a:r>
                <a:rPr lang="da-DK" sz="1200" b="1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titlen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på aktivet. </a:t>
              </a:r>
            </a:p>
            <a:p>
              <a:pPr lvl="0"/>
              <a:endParaRPr lang="da-DK" sz="120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/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2.</a:t>
              </a:r>
              <a:r>
                <a:rPr lang="da-DK" sz="1200" baseline="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I kolonne B </a:t>
              </a:r>
              <a:r>
                <a:rPr lang="da-DK" sz="1200" b="0" i="1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skrives</a:t>
              </a:r>
              <a:r>
                <a:rPr lang="da-DK" sz="1200" b="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en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  <a:r>
                <a:rPr lang="da-DK" sz="1200" b="1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kort beskrivelse af aktivet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, og redegørelse for,        </a:t>
              </a:r>
            </a:p>
            <a:p>
              <a:pPr lvl="0"/>
              <a:r>
                <a:rPr lang="da-DK" sz="1200" baseline="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    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hvorfor det ikke kan placeres i en af de eksisterende POLKA-</a:t>
              </a:r>
            </a:p>
            <a:p>
              <a:pPr lvl="0"/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    kategorier. </a:t>
              </a:r>
            </a:p>
            <a:p>
              <a:pPr lvl="0"/>
              <a:endParaRPr lang="da-DK" sz="120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/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3.</a:t>
              </a:r>
              <a:r>
                <a:rPr lang="da-DK" sz="1200" baseline="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I kolonne C </a:t>
              </a:r>
              <a:r>
                <a:rPr lang="da-DK" sz="1200" i="1" baseline="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skrive</a:t>
              </a:r>
              <a:r>
                <a:rPr lang="da-DK" sz="1200" i="1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s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jeres skøn af den </a:t>
              </a:r>
              <a:r>
                <a:rPr lang="da-DK" sz="1200" b="1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tekniske levetid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for aktivet. </a:t>
              </a:r>
            </a:p>
            <a:p>
              <a:pPr lvl="0"/>
              <a:endParaRPr lang="da-DK" sz="120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/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4.</a:t>
              </a:r>
              <a:r>
                <a:rPr lang="da-DK" sz="1200" baseline="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I kolonne D </a:t>
              </a:r>
              <a:r>
                <a:rPr lang="da-DK" sz="1200" i="1" baseline="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skrives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  <a:r>
                <a:rPr lang="da-DK" sz="1200" b="1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anskaffelsesprisen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for aktivet. </a:t>
              </a:r>
            </a:p>
            <a:p>
              <a:pPr lvl="0"/>
              <a:endParaRPr lang="da-DK" sz="120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/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</a:t>
              </a:r>
              <a:r>
                <a:rPr lang="da-DK" sz="12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Times New Roman" panose="02020603050405020304" pitchFamily="18" charset="0"/>
                </a:rPr>
                <a:t>→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I kolonne D </a:t>
              </a:r>
              <a:r>
                <a:rPr lang="da-DK" sz="1200" b="1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beregnes automatisk den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  <a:r>
                <a:rPr lang="da-DK" sz="1200" b="1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årlige afskrivning</a:t>
              </a:r>
              <a:r>
                <a:rPr lang="da-DK" sz="1200" b="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i kr. for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aktivet.</a:t>
              </a:r>
            </a:p>
            <a:p>
              <a:endParaRPr lang="da-DK" sz="120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r>
                <a:rPr lang="da-DK" sz="1200" b="1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Vi gør opmærksom på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, at langt de fleste aktiver kan placeres i en POLKA-kategori under fanen "Investeringer". Eksempler på investeringer som skal</a:t>
              </a:r>
              <a:r>
                <a:rPr lang="da-DK" sz="1200" baseline="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indberettes i en POLKA-kategori og ikke i kategorien ”Andet aktiv”:</a:t>
              </a:r>
            </a:p>
            <a:p>
              <a:endParaRPr lang="da-DK" sz="120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marL="171450" lvl="0" indent="-171450">
                <a:buFont typeface="Arial" panose="020B0604020202020204" pitchFamily="34" charset="0"/>
                <a:buChar char="•"/>
              </a:pP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IT-systemer, iPads, indkøb af møbler mv. er indeholdt i POLKA-kategorien ”Arbejdsplads”</a:t>
              </a:r>
            </a:p>
            <a:p>
              <a:pPr marL="171450" lvl="0" indent="-171450">
                <a:buFont typeface="Arial" panose="020B0604020202020204" pitchFamily="34" charset="0"/>
                <a:buChar char="•"/>
              </a:pP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Renovering af kontorbygninger er indeholdt i POLKA-kategorien ”Administrationsbygninger”</a:t>
              </a:r>
            </a:p>
            <a:p>
              <a:pPr marL="171450" lvl="0" indent="-171450">
                <a:buFont typeface="Arial" panose="020B0604020202020204" pitchFamily="34" charset="0"/>
                <a:buChar char="•"/>
              </a:pP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Diverse biler, trailere mv. er indeholdt i POLKA-kategorien ”Køretøjer”</a:t>
              </a:r>
            </a:p>
            <a:p>
              <a:endParaRPr lang="da-DK" sz="120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da-DK" sz="1200" b="1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ulie Skovgaard Hansen" refreshedDate="45012.618235879629" createdVersion="6" refreshedVersion="6" minRefreshableVersion="3" recordCount="53" xr:uid="{3CF7ED7C-FC54-4916-B73C-8A1353785538}">
  <cacheSource type="worksheet">
    <worksheetSource ref="A1:D54" sheet="Data"/>
  </cacheSource>
  <cacheFields count="4">
    <cacheField name="Overordnet kategori" numFmtId="49">
      <sharedItems count="3">
        <s v="Distributionsanlæg"/>
        <s v="Fællesfunktionsanlæg"/>
        <s v="Produktionsanlæg"/>
      </sharedItems>
    </cacheField>
    <cacheField name="Investeringskategori" numFmtId="0">
      <sharedItems count="13">
        <s v="Ledningsnet"/>
        <s v="Brønde_og_stik"/>
        <s v="Små_pumpestationer_inkl._SRO_anlæg"/>
        <s v="Store_pumpestationer_inkl._SRO_anlæg"/>
        <s v="Overløbsbygværker "/>
        <s v="Forsinkelsesbassiner"/>
        <s v="Sparebassin_laguner"/>
        <s v="Fællesfunktionsanlæg_"/>
        <s v="Renseanlæg"/>
        <s v="Renseanlæg_Vandbehandling"/>
        <s v="Renseanlæg_Slambehandling "/>
        <s v="Renseanlæg_Slamdisponering"/>
        <s v="Renseanlæg _Vandbehandling" u="1"/>
      </sharedItems>
    </cacheField>
    <cacheField name="Specifik kategori" numFmtId="0">
      <sharedItems count="52">
        <s v="Ledningsnet"/>
        <s v="Strømpeforing "/>
        <s v="Brønde"/>
        <s v="Stik"/>
        <s v="Tryksatte minipumpestationer (husstandssystemer)"/>
        <s v="Pumpestationer, Konstruktioner"/>
        <s v="Pumpestationer, Mek/EL"/>
        <s v="Pumpestationer, SRO"/>
        <s v="Kælder"/>
        <s v="Pumpeinstallation - Mek/EL"/>
        <s v="Pumpeinstallation - SRO"/>
        <s v="Overbygning"/>
        <s v="Kælder "/>
        <s v="Installationer &quot;ingen eller faste riste&quot; (mindre end 7 m2)"/>
        <s v="Installationer &quot;mekaniske riste og SRO&quot; - Mek/EL"/>
        <s v="Installationer &quot;mekaniske riste og SRO&quot; - SRO"/>
        <s v="Forsinkelsesbassiner, lukkede uden automatisk rensning og SRO (mindre end 1.000 m3)"/>
        <s v="Forsinkelsesbassiner, lukkede med automatisk rensning og SRO - Konstruktioner"/>
        <s v="Forsinkelsesbassiner, lukkede med automatisk rensning og SRO - Mek/EL"/>
        <s v="Forsinkelsesbassiner, lukkede med automatisk rensning og SRO - SRO "/>
        <s v="Jordbassin Klasse A og B"/>
        <s v="Indløb-/udløbsarrangement"/>
        <s v="Andre bygninger (tekniske installationer, målere mv.)"/>
        <s v="Administrationbygninger"/>
        <s v="Arbejdsplads og kontor"/>
        <s v="Køretøjer"/>
        <s v="Slamsugere"/>
        <s v="Værksteder, garager"/>
        <s v="Solecelleanlæg eksl. Inverter"/>
        <s v="Inverter til solcelleanlæg"/>
        <s v="Mindre renseanlæg &lt; 5.000 PE uden mulighed for opdeling"/>
        <s v="Indløb med riste,  Sand- og fedtfang, Forklaring - Konstruktioner"/>
        <s v="Indløb med riste,  Sand- og fedtfang, Forklaring - Mek/EL"/>
        <s v="Indløb med riste,  Sand- og fedtfang, Forklaring - SRO"/>
        <s v="Beluftningstanke, Efterklaringstanke og Efterbehandlingsanlæg (sandfilter) - Konstruktioner"/>
        <s v="Beluftningstanke, Efterklaringstanke og Efterbehandlingsanlæg (sandfilter) - Mek/EL"/>
        <s v="Beluftningstanke, Efterklaringstanke og Efterbehandlingsanlæg (sandfilter) - SRO"/>
        <s v="Forafvanding og Rådnetanke, slam - Konstruktioner"/>
        <s v="Forafvanding og Rådnetanke, slam - Mek/EL"/>
        <s v="Forafvanding og Rådnetanke, slam - SRO"/>
        <s v="Gasdisponering og Gasdisponering - elproduktionsanlæg,  Konstruktioner"/>
        <s v="Gasdisponering og Gasdisponering - elproduktionsanlæg,  Mek/EL"/>
        <s v="Gasdisponering og Gasdisponering - elproduktionsanlæg,  SRO"/>
        <s v="Gasrensning - Aktivt kulfilter og Biologisk skrubber"/>
        <s v="Opgraderingsanlæg - Membran"/>
        <s v="Varmeproduktionsanlæg"/>
        <s v="Slutafvanding, slam - lavteknologisk (slambede) og højteknologisk (centrifuger), Konstruktioner"/>
        <s v="Slutafvanding, slam - lavteknologisk (slambede) og højteknologisk (centrifuger), Mek/EL"/>
        <s v="Slutafvanding, slam - lavteknologisk (slambede) og højteknologisk (centrifuger), SRO"/>
        <s v="Slutdisponering, slam - Konstruktioner"/>
        <s v="Slutdisponering, slam - Mek/EL"/>
        <s v="Slutdisponering, slam - SRO"/>
      </sharedItems>
    </cacheField>
    <cacheField name="Levetid" numFmtId="0">
      <sharedItems containsSemiMixedTypes="0" containsString="0" containsNumber="1" containsInteger="1" minValue="5" maxValue="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3">
  <r>
    <x v="0"/>
    <x v="0"/>
    <x v="0"/>
    <n v="75"/>
  </r>
  <r>
    <x v="0"/>
    <x v="0"/>
    <x v="1"/>
    <n v="50"/>
  </r>
  <r>
    <x v="0"/>
    <x v="1"/>
    <x v="2"/>
    <n v="75"/>
  </r>
  <r>
    <x v="0"/>
    <x v="1"/>
    <x v="3"/>
    <n v="75"/>
  </r>
  <r>
    <x v="0"/>
    <x v="2"/>
    <x v="4"/>
    <n v="30"/>
  </r>
  <r>
    <x v="0"/>
    <x v="2"/>
    <x v="5"/>
    <n v="50"/>
  </r>
  <r>
    <x v="0"/>
    <x v="2"/>
    <x v="6"/>
    <n v="20"/>
  </r>
  <r>
    <x v="0"/>
    <x v="2"/>
    <x v="7"/>
    <n v="10"/>
  </r>
  <r>
    <x v="0"/>
    <x v="3"/>
    <x v="8"/>
    <n v="75"/>
  </r>
  <r>
    <x v="0"/>
    <x v="3"/>
    <x v="9"/>
    <n v="20"/>
  </r>
  <r>
    <x v="0"/>
    <x v="3"/>
    <x v="10"/>
    <n v="10"/>
  </r>
  <r>
    <x v="0"/>
    <x v="3"/>
    <x v="11"/>
    <n v="75"/>
  </r>
  <r>
    <x v="0"/>
    <x v="4"/>
    <x v="12"/>
    <n v="75"/>
  </r>
  <r>
    <x v="0"/>
    <x v="4"/>
    <x v="13"/>
    <n v="20"/>
  </r>
  <r>
    <x v="0"/>
    <x v="4"/>
    <x v="14"/>
    <n v="20"/>
  </r>
  <r>
    <x v="0"/>
    <x v="4"/>
    <x v="15"/>
    <n v="10"/>
  </r>
  <r>
    <x v="0"/>
    <x v="4"/>
    <x v="11"/>
    <n v="75"/>
  </r>
  <r>
    <x v="0"/>
    <x v="5"/>
    <x v="16"/>
    <n v="50"/>
  </r>
  <r>
    <x v="0"/>
    <x v="5"/>
    <x v="17"/>
    <n v="75"/>
  </r>
  <r>
    <x v="0"/>
    <x v="5"/>
    <x v="18"/>
    <n v="20"/>
  </r>
  <r>
    <x v="0"/>
    <x v="5"/>
    <x v="19"/>
    <n v="10"/>
  </r>
  <r>
    <x v="0"/>
    <x v="6"/>
    <x v="20"/>
    <n v="50"/>
  </r>
  <r>
    <x v="0"/>
    <x v="6"/>
    <x v="21"/>
    <n v="75"/>
  </r>
  <r>
    <x v="0"/>
    <x v="6"/>
    <x v="22"/>
    <n v="75"/>
  </r>
  <r>
    <x v="1"/>
    <x v="7"/>
    <x v="23"/>
    <n v="75"/>
  </r>
  <r>
    <x v="1"/>
    <x v="7"/>
    <x v="24"/>
    <n v="5"/>
  </r>
  <r>
    <x v="1"/>
    <x v="7"/>
    <x v="25"/>
    <n v="5"/>
  </r>
  <r>
    <x v="1"/>
    <x v="7"/>
    <x v="26"/>
    <n v="5"/>
  </r>
  <r>
    <x v="1"/>
    <x v="7"/>
    <x v="27"/>
    <n v="75"/>
  </r>
  <r>
    <x v="1"/>
    <x v="7"/>
    <x v="28"/>
    <n v="25"/>
  </r>
  <r>
    <x v="1"/>
    <x v="7"/>
    <x v="29"/>
    <n v="10"/>
  </r>
  <r>
    <x v="2"/>
    <x v="8"/>
    <x v="30"/>
    <n v="40"/>
  </r>
  <r>
    <x v="2"/>
    <x v="9"/>
    <x v="31"/>
    <n v="60"/>
  </r>
  <r>
    <x v="2"/>
    <x v="9"/>
    <x v="32"/>
    <n v="20"/>
  </r>
  <r>
    <x v="2"/>
    <x v="9"/>
    <x v="33"/>
    <n v="10"/>
  </r>
  <r>
    <x v="2"/>
    <x v="9"/>
    <x v="34"/>
    <n v="60"/>
  </r>
  <r>
    <x v="2"/>
    <x v="9"/>
    <x v="35"/>
    <n v="20"/>
  </r>
  <r>
    <x v="2"/>
    <x v="9"/>
    <x v="36"/>
    <n v="10"/>
  </r>
  <r>
    <x v="2"/>
    <x v="10"/>
    <x v="37"/>
    <n v="60"/>
  </r>
  <r>
    <x v="2"/>
    <x v="10"/>
    <x v="38"/>
    <n v="20"/>
  </r>
  <r>
    <x v="2"/>
    <x v="10"/>
    <x v="39"/>
    <n v="10"/>
  </r>
  <r>
    <x v="2"/>
    <x v="10"/>
    <x v="40"/>
    <n v="60"/>
  </r>
  <r>
    <x v="2"/>
    <x v="10"/>
    <x v="41"/>
    <n v="20"/>
  </r>
  <r>
    <x v="2"/>
    <x v="10"/>
    <x v="42"/>
    <n v="10"/>
  </r>
  <r>
    <x v="2"/>
    <x v="10"/>
    <x v="43"/>
    <n v="15"/>
  </r>
  <r>
    <x v="2"/>
    <x v="10"/>
    <x v="44"/>
    <n v="15"/>
  </r>
  <r>
    <x v="2"/>
    <x v="10"/>
    <x v="45"/>
    <n v="15"/>
  </r>
  <r>
    <x v="2"/>
    <x v="10"/>
    <x v="46"/>
    <n v="60"/>
  </r>
  <r>
    <x v="2"/>
    <x v="10"/>
    <x v="47"/>
    <n v="20"/>
  </r>
  <r>
    <x v="2"/>
    <x v="10"/>
    <x v="48"/>
    <n v="10"/>
  </r>
  <r>
    <x v="2"/>
    <x v="11"/>
    <x v="49"/>
    <n v="60"/>
  </r>
  <r>
    <x v="2"/>
    <x v="11"/>
    <x v="50"/>
    <n v="20"/>
  </r>
  <r>
    <x v="2"/>
    <x v="11"/>
    <x v="51"/>
    <n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003F514-2C98-4989-9EBE-B36AD31096F8}" name="Pivottabel4" cacheId="15" applyNumberFormats="0" applyBorderFormats="0" applyFontFormats="0" applyPatternFormats="0" applyAlignmentFormats="0" applyWidthHeightFormats="1" dataCaption="Værdier" updatedVersion="6" minRefreshableVersion="3" useAutoFormatting="1" rowGrandTotals="0" itemPrintTitles="1" createdVersion="6" indent="0" outline="1" outlineData="1" multipleFieldFilters="0" rowHeaderCaption="Specifik kategori">
  <location ref="J2:J67" firstHeaderRow="1" firstDataRow="1" firstDataCol="1"/>
  <pivotFields count="4">
    <pivotField showAll="0"/>
    <pivotField axis="axisRow" showAll="0">
      <items count="14">
        <item x="1"/>
        <item x="5"/>
        <item x="7"/>
        <item x="0"/>
        <item x="4"/>
        <item x="8"/>
        <item m="1" x="12"/>
        <item x="9"/>
        <item x="10"/>
        <item x="11"/>
        <item x="2"/>
        <item x="6"/>
        <item x="3"/>
        <item t="default"/>
      </items>
    </pivotField>
    <pivotField axis="axisRow" showAll="0">
      <items count="53">
        <item x="23"/>
        <item x="22"/>
        <item x="24"/>
        <item x="34"/>
        <item x="35"/>
        <item x="36"/>
        <item x="2"/>
        <item x="37"/>
        <item x="38"/>
        <item x="39"/>
        <item x="40"/>
        <item x="41"/>
        <item x="42"/>
        <item x="43"/>
        <item x="31"/>
        <item x="32"/>
        <item x="33"/>
        <item x="21"/>
        <item x="13"/>
        <item x="29"/>
        <item x="20"/>
        <item x="8"/>
        <item x="12"/>
        <item x="25"/>
        <item x="0"/>
        <item x="30"/>
        <item x="44"/>
        <item x="11"/>
        <item x="5"/>
        <item x="6"/>
        <item x="7"/>
        <item x="26"/>
        <item x="46"/>
        <item x="47"/>
        <item x="48"/>
        <item x="49"/>
        <item x="50"/>
        <item x="51"/>
        <item x="28"/>
        <item x="3"/>
        <item x="1"/>
        <item x="4"/>
        <item x="45"/>
        <item x="27"/>
        <item x="9"/>
        <item x="10"/>
        <item x="14"/>
        <item x="15"/>
        <item x="17"/>
        <item x="18"/>
        <item x="19"/>
        <item x="16"/>
        <item t="default"/>
      </items>
    </pivotField>
    <pivotField showAll="0"/>
  </pivotFields>
  <rowFields count="2">
    <field x="1"/>
    <field x="2"/>
  </rowFields>
  <rowItems count="65">
    <i>
      <x/>
    </i>
    <i r="1">
      <x v="6"/>
    </i>
    <i r="1">
      <x v="39"/>
    </i>
    <i>
      <x v="1"/>
    </i>
    <i r="1">
      <x v="48"/>
    </i>
    <i r="1">
      <x v="49"/>
    </i>
    <i r="1">
      <x v="50"/>
    </i>
    <i r="1">
      <x v="51"/>
    </i>
    <i>
      <x v="2"/>
    </i>
    <i r="1">
      <x/>
    </i>
    <i r="1">
      <x v="2"/>
    </i>
    <i r="1">
      <x v="19"/>
    </i>
    <i r="1">
      <x v="23"/>
    </i>
    <i r="1">
      <x v="31"/>
    </i>
    <i r="1">
      <x v="38"/>
    </i>
    <i r="1">
      <x v="43"/>
    </i>
    <i>
      <x v="3"/>
    </i>
    <i r="1">
      <x v="24"/>
    </i>
    <i r="1">
      <x v="40"/>
    </i>
    <i>
      <x v="4"/>
    </i>
    <i r="1">
      <x v="18"/>
    </i>
    <i r="1">
      <x v="22"/>
    </i>
    <i r="1">
      <x v="27"/>
    </i>
    <i r="1">
      <x v="46"/>
    </i>
    <i r="1">
      <x v="47"/>
    </i>
    <i>
      <x v="5"/>
    </i>
    <i r="1">
      <x v="25"/>
    </i>
    <i>
      <x v="7"/>
    </i>
    <i r="1">
      <x v="3"/>
    </i>
    <i r="1">
      <x v="4"/>
    </i>
    <i r="1">
      <x v="5"/>
    </i>
    <i r="1">
      <x v="14"/>
    </i>
    <i r="1">
      <x v="15"/>
    </i>
    <i r="1">
      <x v="16"/>
    </i>
    <i>
      <x v="8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26"/>
    </i>
    <i r="1">
      <x v="32"/>
    </i>
    <i r="1">
      <x v="33"/>
    </i>
    <i r="1">
      <x v="34"/>
    </i>
    <i r="1">
      <x v="42"/>
    </i>
    <i>
      <x v="9"/>
    </i>
    <i r="1">
      <x v="35"/>
    </i>
    <i r="1">
      <x v="36"/>
    </i>
    <i r="1">
      <x v="37"/>
    </i>
    <i>
      <x v="10"/>
    </i>
    <i r="1">
      <x v="28"/>
    </i>
    <i r="1">
      <x v="29"/>
    </i>
    <i r="1">
      <x v="30"/>
    </i>
    <i r="1">
      <x v="41"/>
    </i>
    <i>
      <x v="11"/>
    </i>
    <i r="1">
      <x v="1"/>
    </i>
    <i r="1">
      <x v="17"/>
    </i>
    <i r="1">
      <x v="20"/>
    </i>
    <i>
      <x v="12"/>
    </i>
    <i r="1">
      <x v="21"/>
    </i>
    <i r="1">
      <x v="27"/>
    </i>
    <i r="1">
      <x v="44"/>
    </i>
    <i r="1">
      <x v="45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3A90704-2C5E-4E07-A511-AE8C5933C8F9}" name="Pivottabel3" cacheId="15" applyNumberFormats="0" applyBorderFormats="0" applyFontFormats="0" applyPatternFormats="0" applyAlignmentFormats="0" applyWidthHeightFormats="1" dataCaption="Værdier" updatedVersion="6" minRefreshableVersion="3" useAutoFormatting="1" rowGrandTotals="0" itemPrintTitles="1" createdVersion="6" indent="0" outline="1" outlineData="1" multipleFieldFilters="0" rowHeaderCaption="Investeringskategori">
  <location ref="H2:H17" firstHeaderRow="1" firstDataRow="1" firstDataCol="1"/>
  <pivotFields count="4">
    <pivotField axis="axisRow" showAll="0">
      <items count="4">
        <item x="0"/>
        <item x="1"/>
        <item x="2"/>
        <item t="default"/>
      </items>
    </pivotField>
    <pivotField axis="axisRow" showAll="0">
      <items count="14">
        <item x="1"/>
        <item x="5"/>
        <item x="7"/>
        <item x="0"/>
        <item x="4"/>
        <item x="8"/>
        <item m="1" x="12"/>
        <item x="10"/>
        <item x="11"/>
        <item x="2"/>
        <item x="6"/>
        <item x="3"/>
        <item x="9"/>
        <item t="default"/>
      </items>
    </pivotField>
    <pivotField showAll="0"/>
    <pivotField showAll="0"/>
  </pivotFields>
  <rowFields count="2">
    <field x="0"/>
    <field x="1"/>
  </rowFields>
  <rowItems count="15">
    <i>
      <x/>
    </i>
    <i r="1">
      <x/>
    </i>
    <i r="1">
      <x v="1"/>
    </i>
    <i r="1">
      <x v="3"/>
    </i>
    <i r="1">
      <x v="4"/>
    </i>
    <i r="1">
      <x v="9"/>
    </i>
    <i r="1">
      <x v="10"/>
    </i>
    <i r="1">
      <x v="11"/>
    </i>
    <i>
      <x v="1"/>
    </i>
    <i r="1">
      <x v="2"/>
    </i>
    <i>
      <x v="2"/>
    </i>
    <i r="1">
      <x v="5"/>
    </i>
    <i r="1">
      <x v="7"/>
    </i>
    <i r="1">
      <x v="8"/>
    </i>
    <i r="1">
      <x v="12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D17CA7C-FD0B-4876-99E8-F097927A59FF}" name="Pivottabel2" cacheId="15" applyNumberFormats="0" applyBorderFormats="0" applyFontFormats="0" applyPatternFormats="0" applyAlignmentFormats="0" applyWidthHeightFormats="1" dataCaption="Værdier" updatedVersion="6" minRefreshableVersion="3" useAutoFormatting="1" rowGrandTotals="0" itemPrintTitles="1" createdVersion="6" indent="0" outline="1" outlineData="1" multipleFieldFilters="0" rowHeaderCaption="Overordnet kategori">
  <location ref="F2:F5" firstHeaderRow="1" firstDataRow="1" firstDataCol="1"/>
  <pivotFields count="4"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</pivotFields>
  <rowFields count="1">
    <field x="0"/>
  </rowFields>
  <rowItems count="3">
    <i>
      <x/>
    </i>
    <i>
      <x v="1"/>
    </i>
    <i>
      <x v="2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30EC7C2-A061-4446-AB0D-38B44655452E}" name="Pivottabel5" cacheId="15" applyNumberFormats="0" applyBorderFormats="0" applyFontFormats="0" applyPatternFormats="0" applyAlignmentFormats="0" applyWidthHeightFormats="1" dataCaption="Værdier" updatedVersion="6" minRefreshableVersion="3" useAutoFormatting="1" rowGrandTotals="0" itemPrintTitles="1" createdVersion="6" indent="0" outline="1" outlineData="1" multipleFieldFilters="0" rowHeaderCaption="Levetid">
  <location ref="L2:M54" firstHeaderRow="1" firstDataRow="1" firstDataCol="1"/>
  <pivotFields count="4">
    <pivotField showAll="0"/>
    <pivotField showAll="0"/>
    <pivotField axis="axisRow" showAll="0">
      <items count="53">
        <item x="23"/>
        <item x="22"/>
        <item x="24"/>
        <item x="34"/>
        <item x="35"/>
        <item x="36"/>
        <item x="2"/>
        <item x="37"/>
        <item x="38"/>
        <item x="39"/>
        <item x="40"/>
        <item x="41"/>
        <item x="42"/>
        <item x="43"/>
        <item x="31"/>
        <item x="32"/>
        <item x="33"/>
        <item x="21"/>
        <item x="13"/>
        <item x="29"/>
        <item x="20"/>
        <item x="8"/>
        <item x="12"/>
        <item x="25"/>
        <item x="0"/>
        <item x="30"/>
        <item x="44"/>
        <item x="11"/>
        <item x="5"/>
        <item x="6"/>
        <item x="7"/>
        <item x="26"/>
        <item x="46"/>
        <item x="47"/>
        <item x="48"/>
        <item x="49"/>
        <item x="50"/>
        <item x="51"/>
        <item x="28"/>
        <item x="3"/>
        <item x="1"/>
        <item x="4"/>
        <item x="45"/>
        <item x="27"/>
        <item x="9"/>
        <item x="10"/>
        <item x="14"/>
        <item x="15"/>
        <item x="17"/>
        <item x="18"/>
        <item x="19"/>
        <item x="16"/>
        <item t="default"/>
      </items>
    </pivotField>
    <pivotField dataField="1" showAll="0"/>
  </pivotFields>
  <rowFields count="1">
    <field x="2"/>
  </rowFields>
  <rowItems count="5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</rowItems>
  <colItems count="1">
    <i/>
  </colItems>
  <dataFields count="1">
    <dataField name="Gennemsnit af Levetid" fld="3" subtotal="average" baseField="2" baseItem="2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4.bin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3"/>
  <dimension ref="C3:C11"/>
  <sheetViews>
    <sheetView tabSelected="1" zoomScale="80" zoomScaleNormal="80" workbookViewId="0"/>
  </sheetViews>
  <sheetFormatPr defaultRowHeight="15" x14ac:dyDescent="0.25"/>
  <cols>
    <col min="3" max="3" width="84.85546875" bestFit="1" customWidth="1"/>
    <col min="19" max="19" width="10.140625" customWidth="1"/>
  </cols>
  <sheetData>
    <row r="3" spans="3:3" ht="18.75" x14ac:dyDescent="0.25">
      <c r="C3" s="37" t="s">
        <v>74</v>
      </c>
    </row>
    <row r="4" spans="3:3" ht="18.75" x14ac:dyDescent="0.3">
      <c r="C4" s="35">
        <f>SUM(Investeringer!D2:D51)+SUM('Andet aktiv'!C2:C51)</f>
        <v>0</v>
      </c>
    </row>
    <row r="6" spans="3:3" ht="18.75" x14ac:dyDescent="0.25">
      <c r="C6" s="37" t="s">
        <v>75</v>
      </c>
    </row>
    <row r="7" spans="3:3" ht="18.75" x14ac:dyDescent="0.3">
      <c r="C7" s="36">
        <f>SUM(Investeringer!F2:F51)+SUM('Andet aktiv'!E2:E51)</f>
        <v>0</v>
      </c>
    </row>
    <row r="9" spans="3:3" ht="15" customHeight="1" x14ac:dyDescent="0.25"/>
    <row r="10" spans="3:3" ht="15" customHeight="1" x14ac:dyDescent="0.25"/>
    <row r="11" spans="3:3" ht="15" customHeight="1" x14ac:dyDescent="0.25"/>
  </sheetData>
  <sheetProtection algorithmName="SHA-512" hashValue="9HOqUrraLUWe4RMMYahlr1BAZFRh3gfTIec+/xiP94KqK2zlQGani6/zPMCPnOyfJULOue2yP27EcYL0Beghwg==" saltValue="/S/JhYUoN9h8cwetZqPZvg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1"/>
  <dimension ref="A1:G51"/>
  <sheetViews>
    <sheetView zoomScale="80" zoomScaleNormal="80" zoomScaleSheetLayoutView="50" workbookViewId="0"/>
  </sheetViews>
  <sheetFormatPr defaultRowHeight="15" x14ac:dyDescent="0.25"/>
  <cols>
    <col min="1" max="1" width="42.28515625" customWidth="1"/>
    <col min="2" max="2" width="37.5703125" customWidth="1"/>
    <col min="3" max="3" width="89.5703125" bestFit="1" customWidth="1"/>
    <col min="4" max="4" width="22.42578125" style="4" customWidth="1"/>
    <col min="5" max="5" width="26.42578125" style="2" bestFit="1" customWidth="1"/>
    <col min="6" max="6" width="23" style="5" customWidth="1"/>
    <col min="8" max="8" width="29.28515625" bestFit="1" customWidth="1"/>
    <col min="11" max="11" width="14.42578125" bestFit="1" customWidth="1"/>
  </cols>
  <sheetData>
    <row r="1" spans="1:7" ht="56.25" x14ac:dyDescent="0.25">
      <c r="A1" s="15" t="s">
        <v>10</v>
      </c>
      <c r="B1" s="16" t="s">
        <v>3</v>
      </c>
      <c r="C1" s="16" t="s">
        <v>4</v>
      </c>
      <c r="D1" s="17" t="s">
        <v>7</v>
      </c>
      <c r="E1" s="38" t="s">
        <v>9</v>
      </c>
      <c r="F1" s="18" t="s">
        <v>8</v>
      </c>
    </row>
    <row r="2" spans="1:7" x14ac:dyDescent="0.25">
      <c r="A2" s="19"/>
      <c r="B2" s="19"/>
      <c r="C2" s="19"/>
      <c r="D2" s="20"/>
      <c r="E2" s="22" t="str">
        <f>IFERROR(VLOOKUP(Investeringer!C2,Data!$L$3:$M$72,2,FALSE),"")</f>
        <v/>
      </c>
      <c r="F2" s="23" t="str">
        <f>IFERROR(D2/E2,"")</f>
        <v/>
      </c>
    </row>
    <row r="3" spans="1:7" x14ac:dyDescent="0.25">
      <c r="A3" s="19"/>
      <c r="B3" s="19"/>
      <c r="C3" s="19"/>
      <c r="D3" s="20"/>
      <c r="E3" s="22" t="str">
        <f>IFERROR(VLOOKUP(Investeringer!C3,Data!$L$3:$M$72,2,FALSE),"")</f>
        <v/>
      </c>
      <c r="F3" s="23" t="str">
        <f t="shared" ref="F3:F51" si="0">IFERROR(D3/E3,"")</f>
        <v/>
      </c>
    </row>
    <row r="4" spans="1:7" x14ac:dyDescent="0.25">
      <c r="A4" s="19"/>
      <c r="B4" s="19"/>
      <c r="C4" s="19"/>
      <c r="D4" s="20"/>
      <c r="E4" s="22" t="str">
        <f>IFERROR(VLOOKUP(Investeringer!C4,Data!$L$3:$M$72,2,FALSE),"")</f>
        <v/>
      </c>
      <c r="F4" s="23" t="str">
        <f t="shared" si="0"/>
        <v/>
      </c>
    </row>
    <row r="5" spans="1:7" x14ac:dyDescent="0.25">
      <c r="A5" s="21"/>
      <c r="B5" s="19"/>
      <c r="C5" s="19"/>
      <c r="D5" s="20"/>
      <c r="E5" s="22" t="str">
        <f>IFERROR(VLOOKUP(Investeringer!C5,Data!$L$3:$M$72,2,FALSE),"")</f>
        <v/>
      </c>
      <c r="F5" s="23" t="str">
        <f t="shared" si="0"/>
        <v/>
      </c>
    </row>
    <row r="6" spans="1:7" x14ac:dyDescent="0.25">
      <c r="A6" s="21"/>
      <c r="B6" s="19"/>
      <c r="C6" s="19"/>
      <c r="D6" s="20"/>
      <c r="E6" s="22" t="str">
        <f>IFERROR(VLOOKUP(Investeringer!C6,Data!$L$3:$M$72,2,FALSE),"")</f>
        <v/>
      </c>
      <c r="F6" s="23" t="str">
        <f t="shared" si="0"/>
        <v/>
      </c>
    </row>
    <row r="7" spans="1:7" x14ac:dyDescent="0.25">
      <c r="A7" s="21"/>
      <c r="B7" s="19"/>
      <c r="C7" s="19"/>
      <c r="D7" s="20"/>
      <c r="E7" s="22" t="str">
        <f>IFERROR(VLOOKUP(Investeringer!C7,Data!$L$3:$M$72,2,FALSE),"")</f>
        <v/>
      </c>
      <c r="F7" s="23" t="str">
        <f t="shared" si="0"/>
        <v/>
      </c>
    </row>
    <row r="8" spans="1:7" x14ac:dyDescent="0.25">
      <c r="A8" s="19"/>
      <c r="B8" s="19"/>
      <c r="C8" s="19"/>
      <c r="D8" s="20"/>
      <c r="E8" s="22" t="str">
        <f>IFERROR(VLOOKUP(Investeringer!C8,Data!$L$3:$M$72,2,FALSE),"")</f>
        <v/>
      </c>
      <c r="F8" s="23" t="str">
        <f t="shared" si="0"/>
        <v/>
      </c>
    </row>
    <row r="9" spans="1:7" x14ac:dyDescent="0.25">
      <c r="A9" s="19"/>
      <c r="B9" s="19"/>
      <c r="C9" s="19"/>
      <c r="D9" s="20"/>
      <c r="E9" s="22" t="str">
        <f>IFERROR(VLOOKUP(Investeringer!C9,Data!$L$3:$M$72,2,FALSE),"")</f>
        <v/>
      </c>
      <c r="F9" s="23" t="str">
        <f t="shared" si="0"/>
        <v/>
      </c>
    </row>
    <row r="10" spans="1:7" x14ac:dyDescent="0.25">
      <c r="A10" s="19"/>
      <c r="B10" s="19"/>
      <c r="C10" s="19"/>
      <c r="D10" s="20"/>
      <c r="E10" s="22" t="str">
        <f>IFERROR(VLOOKUP(Investeringer!C10,Data!$L$3:$M$72,2,FALSE),"")</f>
        <v/>
      </c>
      <c r="F10" s="23" t="str">
        <f t="shared" si="0"/>
        <v/>
      </c>
    </row>
    <row r="11" spans="1:7" x14ac:dyDescent="0.25">
      <c r="A11" s="19"/>
      <c r="B11" s="19"/>
      <c r="C11" s="19"/>
      <c r="D11" s="20"/>
      <c r="E11" s="22" t="str">
        <f>IFERROR(VLOOKUP(Investeringer!C11,Data!$L$3:$M$72,2,FALSE),"")</f>
        <v/>
      </c>
      <c r="F11" s="23" t="str">
        <f t="shared" si="0"/>
        <v/>
      </c>
      <c r="G11" s="3"/>
    </row>
    <row r="12" spans="1:7" x14ac:dyDescent="0.25">
      <c r="A12" s="19"/>
      <c r="B12" s="19"/>
      <c r="C12" s="19"/>
      <c r="D12" s="20"/>
      <c r="E12" s="22" t="str">
        <f>IFERROR(VLOOKUP(Investeringer!C12,Data!$L$3:$M$72,2,FALSE),"")</f>
        <v/>
      </c>
      <c r="F12" s="23" t="str">
        <f t="shared" si="0"/>
        <v/>
      </c>
    </row>
    <row r="13" spans="1:7" x14ac:dyDescent="0.25">
      <c r="A13" s="19"/>
      <c r="B13" s="19"/>
      <c r="C13" s="19"/>
      <c r="D13" s="20"/>
      <c r="E13" s="22" t="str">
        <f>IFERROR(VLOOKUP(Investeringer!C13,Data!$L$3:$M$72,2,FALSE),"")</f>
        <v/>
      </c>
      <c r="F13" s="23" t="str">
        <f t="shared" si="0"/>
        <v/>
      </c>
    </row>
    <row r="14" spans="1:7" x14ac:dyDescent="0.25">
      <c r="A14" s="19"/>
      <c r="B14" s="19"/>
      <c r="C14" s="19"/>
      <c r="D14" s="20"/>
      <c r="E14" s="22" t="str">
        <f>IFERROR(VLOOKUP(Investeringer!C14,Data!$L$3:$M$72,2,FALSE),"")</f>
        <v/>
      </c>
      <c r="F14" s="23" t="str">
        <f t="shared" si="0"/>
        <v/>
      </c>
    </row>
    <row r="15" spans="1:7" x14ac:dyDescent="0.25">
      <c r="A15" s="19"/>
      <c r="B15" s="19"/>
      <c r="C15" s="19"/>
      <c r="D15" s="20"/>
      <c r="E15" s="22" t="str">
        <f>IFERROR(VLOOKUP(Investeringer!C15,Data!$L$3:$M$72,2,FALSE),"")</f>
        <v/>
      </c>
      <c r="F15" s="23" t="str">
        <f t="shared" si="0"/>
        <v/>
      </c>
    </row>
    <row r="16" spans="1:7" x14ac:dyDescent="0.25">
      <c r="A16" s="19"/>
      <c r="B16" s="19"/>
      <c r="C16" s="19"/>
      <c r="D16" s="20"/>
      <c r="E16" s="22" t="str">
        <f>IFERROR(VLOOKUP(Investeringer!C16,Data!$L$3:$M$72,2,FALSE),"")</f>
        <v/>
      </c>
      <c r="F16" s="23" t="str">
        <f t="shared" si="0"/>
        <v/>
      </c>
    </row>
    <row r="17" spans="1:6" x14ac:dyDescent="0.25">
      <c r="A17" s="19"/>
      <c r="B17" s="19"/>
      <c r="C17" s="19"/>
      <c r="D17" s="20"/>
      <c r="E17" s="22" t="str">
        <f>IFERROR(VLOOKUP(Investeringer!C17,Data!$L$3:$M$72,2,FALSE),"")</f>
        <v/>
      </c>
      <c r="F17" s="23" t="str">
        <f t="shared" si="0"/>
        <v/>
      </c>
    </row>
    <row r="18" spans="1:6" x14ac:dyDescent="0.25">
      <c r="A18" s="19"/>
      <c r="B18" s="19"/>
      <c r="C18" s="19"/>
      <c r="D18" s="20"/>
      <c r="E18" s="22" t="str">
        <f>IFERROR(VLOOKUP(Investeringer!C18,Data!$L$3:$M$72,2,FALSE),"")</f>
        <v/>
      </c>
      <c r="F18" s="23" t="str">
        <f t="shared" si="0"/>
        <v/>
      </c>
    </row>
    <row r="19" spans="1:6" x14ac:dyDescent="0.25">
      <c r="A19" s="19"/>
      <c r="B19" s="19"/>
      <c r="C19" s="19"/>
      <c r="D19" s="20"/>
      <c r="E19" s="22" t="str">
        <f>IFERROR(VLOOKUP(Investeringer!C19,Data!$L$3:$M$72,2,FALSE),"")</f>
        <v/>
      </c>
      <c r="F19" s="23" t="str">
        <f t="shared" si="0"/>
        <v/>
      </c>
    </row>
    <row r="20" spans="1:6" x14ac:dyDescent="0.25">
      <c r="A20" s="19"/>
      <c r="B20" s="19"/>
      <c r="C20" s="19"/>
      <c r="D20" s="20"/>
      <c r="E20" s="22" t="str">
        <f>IFERROR(VLOOKUP(Investeringer!C20,Data!$L$3:$M$72,2,FALSE),"")</f>
        <v/>
      </c>
      <c r="F20" s="23" t="str">
        <f t="shared" si="0"/>
        <v/>
      </c>
    </row>
    <row r="21" spans="1:6" x14ac:dyDescent="0.25">
      <c r="A21" s="19"/>
      <c r="B21" s="19"/>
      <c r="C21" s="19"/>
      <c r="D21" s="20"/>
      <c r="E21" s="22" t="str">
        <f>IFERROR(VLOOKUP(Investeringer!C21,Data!$L$3:$M$72,2,FALSE),"")</f>
        <v/>
      </c>
      <c r="F21" s="23" t="str">
        <f t="shared" si="0"/>
        <v/>
      </c>
    </row>
    <row r="22" spans="1:6" x14ac:dyDescent="0.25">
      <c r="A22" s="19"/>
      <c r="B22" s="19"/>
      <c r="C22" s="19"/>
      <c r="D22" s="20"/>
      <c r="E22" s="22" t="str">
        <f>IFERROR(VLOOKUP(Investeringer!C22,Data!$L$3:$M$72,2,FALSE),"")</f>
        <v/>
      </c>
      <c r="F22" s="23" t="str">
        <f t="shared" si="0"/>
        <v/>
      </c>
    </row>
    <row r="23" spans="1:6" x14ac:dyDescent="0.25">
      <c r="A23" s="19"/>
      <c r="B23" s="19"/>
      <c r="C23" s="19"/>
      <c r="D23" s="20"/>
      <c r="E23" s="22" t="str">
        <f>IFERROR(VLOOKUP(Investeringer!C23,Data!$L$3:$M$72,2,FALSE),"")</f>
        <v/>
      </c>
      <c r="F23" s="23" t="str">
        <f t="shared" si="0"/>
        <v/>
      </c>
    </row>
    <row r="24" spans="1:6" x14ac:dyDescent="0.25">
      <c r="A24" s="19"/>
      <c r="B24" s="19"/>
      <c r="C24" s="19"/>
      <c r="D24" s="20"/>
      <c r="E24" s="22" t="str">
        <f>IFERROR(VLOOKUP(Investeringer!C24,Data!$L$3:$M$72,2,FALSE),"")</f>
        <v/>
      </c>
      <c r="F24" s="23" t="str">
        <f t="shared" si="0"/>
        <v/>
      </c>
    </row>
    <row r="25" spans="1:6" x14ac:dyDescent="0.25">
      <c r="A25" s="19"/>
      <c r="B25" s="19"/>
      <c r="C25" s="19"/>
      <c r="D25" s="20"/>
      <c r="E25" s="22" t="str">
        <f>IFERROR(VLOOKUP(Investeringer!C25,Data!$L$3:$M$72,2,FALSE),"")</f>
        <v/>
      </c>
      <c r="F25" s="23" t="str">
        <f t="shared" si="0"/>
        <v/>
      </c>
    </row>
    <row r="26" spans="1:6" x14ac:dyDescent="0.25">
      <c r="A26" s="19"/>
      <c r="B26" s="19"/>
      <c r="C26" s="19"/>
      <c r="D26" s="20"/>
      <c r="E26" s="22" t="str">
        <f>IFERROR(VLOOKUP(Investeringer!C26,Data!$L$3:$M$72,2,FALSE),"")</f>
        <v/>
      </c>
      <c r="F26" s="23" t="str">
        <f t="shared" si="0"/>
        <v/>
      </c>
    </row>
    <row r="27" spans="1:6" x14ac:dyDescent="0.25">
      <c r="A27" s="19"/>
      <c r="B27" s="19"/>
      <c r="C27" s="19"/>
      <c r="D27" s="20"/>
      <c r="E27" s="22" t="str">
        <f>IFERROR(VLOOKUP(Investeringer!C27,Data!$L$3:$M$72,2,FALSE),"")</f>
        <v/>
      </c>
      <c r="F27" s="23" t="str">
        <f t="shared" si="0"/>
        <v/>
      </c>
    </row>
    <row r="28" spans="1:6" x14ac:dyDescent="0.25">
      <c r="A28" s="19"/>
      <c r="B28" s="19"/>
      <c r="C28" s="19"/>
      <c r="D28" s="20"/>
      <c r="E28" s="22" t="str">
        <f>IFERROR(VLOOKUP(Investeringer!C28,Data!$L$3:$M$72,2,FALSE),"")</f>
        <v/>
      </c>
      <c r="F28" s="23" t="str">
        <f t="shared" si="0"/>
        <v/>
      </c>
    </row>
    <row r="29" spans="1:6" x14ac:dyDescent="0.25">
      <c r="A29" s="19"/>
      <c r="B29" s="19"/>
      <c r="C29" s="19"/>
      <c r="D29" s="20"/>
      <c r="E29" s="22" t="str">
        <f>IFERROR(VLOOKUP(Investeringer!C29,Data!$L$3:$M$72,2,FALSE),"")</f>
        <v/>
      </c>
      <c r="F29" s="23" t="str">
        <f t="shared" si="0"/>
        <v/>
      </c>
    </row>
    <row r="30" spans="1:6" x14ac:dyDescent="0.25">
      <c r="A30" s="19"/>
      <c r="B30" s="19"/>
      <c r="C30" s="19"/>
      <c r="D30" s="20"/>
      <c r="E30" s="22" t="str">
        <f>IFERROR(VLOOKUP(Investeringer!C30,Data!$L$3:$M$72,2,FALSE),"")</f>
        <v/>
      </c>
      <c r="F30" s="23" t="str">
        <f t="shared" si="0"/>
        <v/>
      </c>
    </row>
    <row r="31" spans="1:6" x14ac:dyDescent="0.25">
      <c r="A31" s="19"/>
      <c r="B31" s="19"/>
      <c r="C31" s="19"/>
      <c r="D31" s="20"/>
      <c r="E31" s="22" t="str">
        <f>IFERROR(VLOOKUP(Investeringer!C31,Data!$L$3:$M$72,2,FALSE),"")</f>
        <v/>
      </c>
      <c r="F31" s="23" t="str">
        <f t="shared" si="0"/>
        <v/>
      </c>
    </row>
    <row r="32" spans="1:6" x14ac:dyDescent="0.25">
      <c r="A32" s="19"/>
      <c r="B32" s="19"/>
      <c r="C32" s="19"/>
      <c r="D32" s="20"/>
      <c r="E32" s="22" t="str">
        <f>IFERROR(VLOOKUP(Investeringer!C32,Data!$L$3:$M$72,2,FALSE),"")</f>
        <v/>
      </c>
      <c r="F32" s="23" t="str">
        <f t="shared" si="0"/>
        <v/>
      </c>
    </row>
    <row r="33" spans="1:6" x14ac:dyDescent="0.25">
      <c r="A33" s="19"/>
      <c r="B33" s="19"/>
      <c r="C33" s="19"/>
      <c r="D33" s="20"/>
      <c r="E33" s="22" t="str">
        <f>IFERROR(VLOOKUP(Investeringer!C33,Data!$L$3:$M$72,2,FALSE),"")</f>
        <v/>
      </c>
      <c r="F33" s="23" t="str">
        <f t="shared" si="0"/>
        <v/>
      </c>
    </row>
    <row r="34" spans="1:6" x14ac:dyDescent="0.25">
      <c r="A34" s="19"/>
      <c r="B34" s="19"/>
      <c r="C34" s="19"/>
      <c r="D34" s="20"/>
      <c r="E34" s="22" t="str">
        <f>IFERROR(VLOOKUP(Investeringer!C34,Data!$L$3:$M$72,2,FALSE),"")</f>
        <v/>
      </c>
      <c r="F34" s="23" t="str">
        <f t="shared" si="0"/>
        <v/>
      </c>
    </row>
    <row r="35" spans="1:6" x14ac:dyDescent="0.25">
      <c r="A35" s="19"/>
      <c r="B35" s="19"/>
      <c r="C35" s="19"/>
      <c r="D35" s="20"/>
      <c r="E35" s="22" t="str">
        <f>IFERROR(VLOOKUP(Investeringer!C35,Data!$L$3:$M$72,2,FALSE),"")</f>
        <v/>
      </c>
      <c r="F35" s="23" t="str">
        <f t="shared" si="0"/>
        <v/>
      </c>
    </row>
    <row r="36" spans="1:6" x14ac:dyDescent="0.25">
      <c r="A36" s="19"/>
      <c r="B36" s="19"/>
      <c r="C36" s="19"/>
      <c r="D36" s="20"/>
      <c r="E36" s="22" t="str">
        <f>IFERROR(VLOOKUP(Investeringer!C36,Data!$L$3:$M$72,2,FALSE),"")</f>
        <v/>
      </c>
      <c r="F36" s="23" t="str">
        <f t="shared" si="0"/>
        <v/>
      </c>
    </row>
    <row r="37" spans="1:6" x14ac:dyDescent="0.25">
      <c r="A37" s="19"/>
      <c r="B37" s="19"/>
      <c r="C37" s="19"/>
      <c r="D37" s="20"/>
      <c r="E37" s="22" t="str">
        <f>IFERROR(VLOOKUP(Investeringer!C37,Data!$L$3:$M$72,2,FALSE),"")</f>
        <v/>
      </c>
      <c r="F37" s="23" t="str">
        <f t="shared" si="0"/>
        <v/>
      </c>
    </row>
    <row r="38" spans="1:6" x14ac:dyDescent="0.25">
      <c r="A38" s="19"/>
      <c r="B38" s="19"/>
      <c r="C38" s="19"/>
      <c r="D38" s="20"/>
      <c r="E38" s="22" t="str">
        <f>IFERROR(VLOOKUP(Investeringer!C38,Data!$L$3:$M$72,2,FALSE),"")</f>
        <v/>
      </c>
      <c r="F38" s="23" t="str">
        <f t="shared" si="0"/>
        <v/>
      </c>
    </row>
    <row r="39" spans="1:6" x14ac:dyDescent="0.25">
      <c r="A39" s="19"/>
      <c r="B39" s="19"/>
      <c r="C39" s="19"/>
      <c r="D39" s="20"/>
      <c r="E39" s="22" t="str">
        <f>IFERROR(VLOOKUP(Investeringer!C39,Data!$L$3:$M$72,2,FALSE),"")</f>
        <v/>
      </c>
      <c r="F39" s="23" t="str">
        <f t="shared" si="0"/>
        <v/>
      </c>
    </row>
    <row r="40" spans="1:6" x14ac:dyDescent="0.25">
      <c r="A40" s="19"/>
      <c r="B40" s="19"/>
      <c r="C40" s="19"/>
      <c r="D40" s="20"/>
      <c r="E40" s="22" t="str">
        <f>IFERROR(VLOOKUP(Investeringer!C40,Data!$L$3:$M$72,2,FALSE),"")</f>
        <v/>
      </c>
      <c r="F40" s="23" t="str">
        <f t="shared" si="0"/>
        <v/>
      </c>
    </row>
    <row r="41" spans="1:6" x14ac:dyDescent="0.25">
      <c r="A41" s="19"/>
      <c r="B41" s="19"/>
      <c r="C41" s="19"/>
      <c r="D41" s="20"/>
      <c r="E41" s="22" t="str">
        <f>IFERROR(VLOOKUP(Investeringer!C41,Data!$L$3:$M$72,2,FALSE),"")</f>
        <v/>
      </c>
      <c r="F41" s="23" t="str">
        <f t="shared" si="0"/>
        <v/>
      </c>
    </row>
    <row r="42" spans="1:6" x14ac:dyDescent="0.25">
      <c r="A42" s="19"/>
      <c r="B42" s="19"/>
      <c r="C42" s="19"/>
      <c r="D42" s="20"/>
      <c r="E42" s="22" t="str">
        <f>IFERROR(VLOOKUP(Investeringer!C42,Data!$L$3:$M$72,2,FALSE),"")</f>
        <v/>
      </c>
      <c r="F42" s="23" t="str">
        <f t="shared" si="0"/>
        <v/>
      </c>
    </row>
    <row r="43" spans="1:6" x14ac:dyDescent="0.25">
      <c r="A43" s="19"/>
      <c r="B43" s="19"/>
      <c r="C43" s="19"/>
      <c r="D43" s="20"/>
      <c r="E43" s="22" t="str">
        <f>IFERROR(VLOOKUP(Investeringer!C43,Data!$L$3:$M$72,2,FALSE),"")</f>
        <v/>
      </c>
      <c r="F43" s="23" t="str">
        <f t="shared" si="0"/>
        <v/>
      </c>
    </row>
    <row r="44" spans="1:6" x14ac:dyDescent="0.25">
      <c r="A44" s="19"/>
      <c r="B44" s="19"/>
      <c r="C44" s="19"/>
      <c r="D44" s="20"/>
      <c r="E44" s="22" t="str">
        <f>IFERROR(VLOOKUP(Investeringer!C44,Data!$L$3:$M$72,2,FALSE),"")</f>
        <v/>
      </c>
      <c r="F44" s="23" t="str">
        <f t="shared" si="0"/>
        <v/>
      </c>
    </row>
    <row r="45" spans="1:6" x14ac:dyDescent="0.25">
      <c r="A45" s="19"/>
      <c r="B45" s="19"/>
      <c r="C45" s="19"/>
      <c r="D45" s="20"/>
      <c r="E45" s="22" t="str">
        <f>IFERROR(VLOOKUP(Investeringer!C45,Data!$L$3:$M$72,2,FALSE),"")</f>
        <v/>
      </c>
      <c r="F45" s="23" t="str">
        <f t="shared" si="0"/>
        <v/>
      </c>
    </row>
    <row r="46" spans="1:6" x14ac:dyDescent="0.25">
      <c r="A46" s="19"/>
      <c r="B46" s="19"/>
      <c r="C46" s="19"/>
      <c r="D46" s="20"/>
      <c r="E46" s="22" t="str">
        <f>IFERROR(VLOOKUP(Investeringer!C46,Data!$L$3:$M$72,2,FALSE),"")</f>
        <v/>
      </c>
      <c r="F46" s="23" t="str">
        <f t="shared" si="0"/>
        <v/>
      </c>
    </row>
    <row r="47" spans="1:6" x14ac:dyDescent="0.25">
      <c r="A47" s="19"/>
      <c r="B47" s="19"/>
      <c r="C47" s="19"/>
      <c r="D47" s="20"/>
      <c r="E47" s="22" t="str">
        <f>IFERROR(VLOOKUP(Investeringer!C47,Data!$L$3:$M$72,2,FALSE),"")</f>
        <v/>
      </c>
      <c r="F47" s="23" t="str">
        <f t="shared" si="0"/>
        <v/>
      </c>
    </row>
    <row r="48" spans="1:6" x14ac:dyDescent="0.25">
      <c r="A48" s="19"/>
      <c r="B48" s="19"/>
      <c r="C48" s="19"/>
      <c r="D48" s="20"/>
      <c r="E48" s="22" t="str">
        <f>IFERROR(VLOOKUP(Investeringer!C48,Data!$L$3:$M$72,2,FALSE),"")</f>
        <v/>
      </c>
      <c r="F48" s="23" t="str">
        <f t="shared" si="0"/>
        <v/>
      </c>
    </row>
    <row r="49" spans="1:6" x14ac:dyDescent="0.25">
      <c r="A49" s="19"/>
      <c r="B49" s="19"/>
      <c r="C49" s="19"/>
      <c r="D49" s="20"/>
      <c r="E49" s="22" t="str">
        <f>IFERROR(VLOOKUP(Investeringer!C49,Data!$L$3:$M$72,2,FALSE),"")</f>
        <v/>
      </c>
      <c r="F49" s="23" t="str">
        <f t="shared" si="0"/>
        <v/>
      </c>
    </row>
    <row r="50" spans="1:6" x14ac:dyDescent="0.25">
      <c r="A50" s="19"/>
      <c r="B50" s="19"/>
      <c r="C50" s="19"/>
      <c r="D50" s="20"/>
      <c r="E50" s="22" t="str">
        <f>IFERROR(VLOOKUP(Investeringer!C50,Data!$L$3:$M$72,2,FALSE),"")</f>
        <v/>
      </c>
      <c r="F50" s="23" t="str">
        <f t="shared" si="0"/>
        <v/>
      </c>
    </row>
    <row r="51" spans="1:6" x14ac:dyDescent="0.25">
      <c r="A51" s="19"/>
      <c r="B51" s="19"/>
      <c r="C51" s="19"/>
      <c r="D51" s="20"/>
      <c r="E51" s="22" t="str">
        <f>IFERROR(VLOOKUP(Investeringer!C51,Data!$L$3:$M$72,2,FALSE),"")</f>
        <v/>
      </c>
      <c r="F51" s="23" t="str">
        <f t="shared" si="0"/>
        <v/>
      </c>
    </row>
  </sheetData>
  <sheetProtection algorithmName="SHA-512" hashValue="0bhieJwKhz8heSUO4fon3iISGa6asIA7zdZ5AjoZGJHra/KM7qIlXS+cberSLSqHjMqQprWiCgRPvdlABYUQJA==" saltValue="u1/eJidEL1yT5+HKWfR++g==" spinCount="100000" sheet="1" objects="1" scenarios="1"/>
  <dataValidations count="4">
    <dataValidation type="list" allowBlank="1" showInputMessage="1" showErrorMessage="1" sqref="A2:A51" xr:uid="{00000000-0002-0000-0100-000000000000}">
      <formula1>OverordnetKategori</formula1>
    </dataValidation>
    <dataValidation type="list" allowBlank="1" showInputMessage="1" showErrorMessage="1" sqref="B2:C51" xr:uid="{00000000-0002-0000-0100-000001000000}">
      <formula1>INDIRECT(A2)</formula1>
    </dataValidation>
    <dataValidation type="custom" allowBlank="1" showInputMessage="1" showErrorMessage="1" sqref="A54" xr:uid="{00000000-0002-0000-0100-000002000000}">
      <formula1>OverordnetKategori</formula1>
    </dataValidation>
    <dataValidation type="decimal" operator="greaterThanOrEqual" allowBlank="1" showInputMessage="1" showErrorMessage="1" sqref="D1:D1048576" xr:uid="{00000000-0002-0000-0100-000003000000}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4"/>
  <dimension ref="A1:E51"/>
  <sheetViews>
    <sheetView zoomScale="80" zoomScaleNormal="80" workbookViewId="0"/>
  </sheetViews>
  <sheetFormatPr defaultRowHeight="15" x14ac:dyDescent="0.25"/>
  <cols>
    <col min="1" max="1" width="33.7109375" customWidth="1"/>
    <col min="2" max="2" width="130.42578125" customWidth="1"/>
    <col min="3" max="3" width="22.42578125" customWidth="1"/>
    <col min="4" max="4" width="25.85546875" customWidth="1"/>
    <col min="5" max="5" width="25.5703125" customWidth="1"/>
  </cols>
  <sheetData>
    <row r="1" spans="1:5" ht="75" x14ac:dyDescent="0.25">
      <c r="A1" s="25" t="s">
        <v>77</v>
      </c>
      <c r="B1" s="25" t="s">
        <v>40</v>
      </c>
      <c r="C1" s="17" t="s">
        <v>7</v>
      </c>
      <c r="D1" s="39" t="s">
        <v>76</v>
      </c>
      <c r="E1" s="18" t="s">
        <v>8</v>
      </c>
    </row>
    <row r="2" spans="1:5" x14ac:dyDescent="0.25">
      <c r="A2" s="26"/>
      <c r="B2" s="34"/>
      <c r="C2" s="26"/>
      <c r="D2" s="24"/>
      <c r="E2" s="23" t="str">
        <f>IFERROR(C2/D2,"")</f>
        <v/>
      </c>
    </row>
    <row r="3" spans="1:5" x14ac:dyDescent="0.25">
      <c r="A3" s="26"/>
      <c r="B3" s="34"/>
      <c r="C3" s="26"/>
      <c r="D3" s="24"/>
      <c r="E3" s="23" t="str">
        <f t="shared" ref="E3:E51" si="0">IFERROR(C3/D3,"")</f>
        <v/>
      </c>
    </row>
    <row r="4" spans="1:5" x14ac:dyDescent="0.25">
      <c r="A4" s="26"/>
      <c r="B4" s="34"/>
      <c r="C4" s="26"/>
      <c r="D4" s="24"/>
      <c r="E4" s="23" t="str">
        <f t="shared" si="0"/>
        <v/>
      </c>
    </row>
    <row r="5" spans="1:5" x14ac:dyDescent="0.25">
      <c r="A5" s="26"/>
      <c r="B5" s="34"/>
      <c r="C5" s="26"/>
      <c r="D5" s="24"/>
      <c r="E5" s="23" t="str">
        <f t="shared" si="0"/>
        <v/>
      </c>
    </row>
    <row r="6" spans="1:5" x14ac:dyDescent="0.25">
      <c r="A6" s="26"/>
      <c r="B6" s="34"/>
      <c r="C6" s="26"/>
      <c r="D6" s="24"/>
      <c r="E6" s="23" t="str">
        <f t="shared" si="0"/>
        <v/>
      </c>
    </row>
    <row r="7" spans="1:5" x14ac:dyDescent="0.25">
      <c r="A7" s="26"/>
      <c r="B7" s="34"/>
      <c r="C7" s="26"/>
      <c r="D7" s="24"/>
      <c r="E7" s="23" t="str">
        <f t="shared" si="0"/>
        <v/>
      </c>
    </row>
    <row r="8" spans="1:5" x14ac:dyDescent="0.25">
      <c r="A8" s="26"/>
      <c r="B8" s="34"/>
      <c r="C8" s="26"/>
      <c r="D8" s="24"/>
      <c r="E8" s="23" t="str">
        <f t="shared" si="0"/>
        <v/>
      </c>
    </row>
    <row r="9" spans="1:5" x14ac:dyDescent="0.25">
      <c r="A9" s="26"/>
      <c r="B9" s="34"/>
      <c r="C9" s="26"/>
      <c r="D9" s="24"/>
      <c r="E9" s="23" t="str">
        <f t="shared" si="0"/>
        <v/>
      </c>
    </row>
    <row r="10" spans="1:5" x14ac:dyDescent="0.25">
      <c r="A10" s="26"/>
      <c r="B10" s="34"/>
      <c r="C10" s="26"/>
      <c r="D10" s="24"/>
      <c r="E10" s="23" t="str">
        <f t="shared" si="0"/>
        <v/>
      </c>
    </row>
    <row r="11" spans="1:5" x14ac:dyDescent="0.25">
      <c r="A11" s="26"/>
      <c r="B11" s="34"/>
      <c r="C11" s="26"/>
      <c r="D11" s="24"/>
      <c r="E11" s="23" t="str">
        <f t="shared" si="0"/>
        <v/>
      </c>
    </row>
    <row r="12" spans="1:5" x14ac:dyDescent="0.25">
      <c r="A12" s="26"/>
      <c r="B12" s="34"/>
      <c r="C12" s="26"/>
      <c r="D12" s="24"/>
      <c r="E12" s="23" t="str">
        <f t="shared" si="0"/>
        <v/>
      </c>
    </row>
    <row r="13" spans="1:5" x14ac:dyDescent="0.25">
      <c r="A13" s="26"/>
      <c r="B13" s="34"/>
      <c r="C13" s="26"/>
      <c r="D13" s="24"/>
      <c r="E13" s="23" t="str">
        <f t="shared" si="0"/>
        <v/>
      </c>
    </row>
    <row r="14" spans="1:5" x14ac:dyDescent="0.25">
      <c r="A14" s="26"/>
      <c r="B14" s="34"/>
      <c r="C14" s="26"/>
      <c r="D14" s="24"/>
      <c r="E14" s="23" t="str">
        <f t="shared" si="0"/>
        <v/>
      </c>
    </row>
    <row r="15" spans="1:5" x14ac:dyDescent="0.25">
      <c r="A15" s="26"/>
      <c r="B15" s="34"/>
      <c r="C15" s="26"/>
      <c r="D15" s="24"/>
      <c r="E15" s="23" t="str">
        <f t="shared" si="0"/>
        <v/>
      </c>
    </row>
    <row r="16" spans="1:5" x14ac:dyDescent="0.25">
      <c r="A16" s="26"/>
      <c r="B16" s="34"/>
      <c r="C16" s="26"/>
      <c r="D16" s="24"/>
      <c r="E16" s="23" t="str">
        <f t="shared" si="0"/>
        <v/>
      </c>
    </row>
    <row r="17" spans="1:5" x14ac:dyDescent="0.25">
      <c r="A17" s="26"/>
      <c r="B17" s="34"/>
      <c r="C17" s="26"/>
      <c r="D17" s="24"/>
      <c r="E17" s="23" t="str">
        <f t="shared" si="0"/>
        <v/>
      </c>
    </row>
    <row r="18" spans="1:5" x14ac:dyDescent="0.25">
      <c r="A18" s="26"/>
      <c r="B18" s="34"/>
      <c r="C18" s="26"/>
      <c r="D18" s="24"/>
      <c r="E18" s="23" t="str">
        <f t="shared" si="0"/>
        <v/>
      </c>
    </row>
    <row r="19" spans="1:5" x14ac:dyDescent="0.25">
      <c r="A19" s="26"/>
      <c r="B19" s="34"/>
      <c r="C19" s="26"/>
      <c r="D19" s="24"/>
      <c r="E19" s="23" t="str">
        <f t="shared" si="0"/>
        <v/>
      </c>
    </row>
    <row r="20" spans="1:5" x14ac:dyDescent="0.25">
      <c r="A20" s="26"/>
      <c r="B20" s="34"/>
      <c r="C20" s="26"/>
      <c r="D20" s="24"/>
      <c r="E20" s="23" t="str">
        <f t="shared" si="0"/>
        <v/>
      </c>
    </row>
    <row r="21" spans="1:5" x14ac:dyDescent="0.25">
      <c r="A21" s="26"/>
      <c r="B21" s="34"/>
      <c r="C21" s="26"/>
      <c r="D21" s="24"/>
      <c r="E21" s="23" t="str">
        <f t="shared" si="0"/>
        <v/>
      </c>
    </row>
    <row r="22" spans="1:5" x14ac:dyDescent="0.25">
      <c r="A22" s="26"/>
      <c r="B22" s="34"/>
      <c r="C22" s="26"/>
      <c r="D22" s="24"/>
      <c r="E22" s="23" t="str">
        <f t="shared" si="0"/>
        <v/>
      </c>
    </row>
    <row r="23" spans="1:5" x14ac:dyDescent="0.25">
      <c r="A23" s="26"/>
      <c r="B23" s="34"/>
      <c r="C23" s="26"/>
      <c r="D23" s="24"/>
      <c r="E23" s="23" t="str">
        <f t="shared" si="0"/>
        <v/>
      </c>
    </row>
    <row r="24" spans="1:5" x14ac:dyDescent="0.25">
      <c r="A24" s="26"/>
      <c r="B24" s="34"/>
      <c r="C24" s="26"/>
      <c r="D24" s="24"/>
      <c r="E24" s="23" t="str">
        <f t="shared" si="0"/>
        <v/>
      </c>
    </row>
    <row r="25" spans="1:5" x14ac:dyDescent="0.25">
      <c r="A25" s="26"/>
      <c r="B25" s="34"/>
      <c r="C25" s="26"/>
      <c r="D25" s="24"/>
      <c r="E25" s="23" t="str">
        <f t="shared" si="0"/>
        <v/>
      </c>
    </row>
    <row r="26" spans="1:5" x14ac:dyDescent="0.25">
      <c r="A26" s="26"/>
      <c r="B26" s="34"/>
      <c r="C26" s="26"/>
      <c r="D26" s="24"/>
      <c r="E26" s="23" t="str">
        <f t="shared" si="0"/>
        <v/>
      </c>
    </row>
    <row r="27" spans="1:5" x14ac:dyDescent="0.25">
      <c r="A27" s="26"/>
      <c r="B27" s="34"/>
      <c r="C27" s="26"/>
      <c r="D27" s="24"/>
      <c r="E27" s="23" t="str">
        <f t="shared" si="0"/>
        <v/>
      </c>
    </row>
    <row r="28" spans="1:5" x14ac:dyDescent="0.25">
      <c r="A28" s="26"/>
      <c r="B28" s="34"/>
      <c r="C28" s="26"/>
      <c r="D28" s="24"/>
      <c r="E28" s="23" t="str">
        <f t="shared" si="0"/>
        <v/>
      </c>
    </row>
    <row r="29" spans="1:5" x14ac:dyDescent="0.25">
      <c r="A29" s="26"/>
      <c r="B29" s="34"/>
      <c r="C29" s="26"/>
      <c r="D29" s="24"/>
      <c r="E29" s="23" t="str">
        <f t="shared" si="0"/>
        <v/>
      </c>
    </row>
    <row r="30" spans="1:5" x14ac:dyDescent="0.25">
      <c r="A30" s="26"/>
      <c r="B30" s="34"/>
      <c r="C30" s="26"/>
      <c r="D30" s="24"/>
      <c r="E30" s="23" t="str">
        <f t="shared" si="0"/>
        <v/>
      </c>
    </row>
    <row r="31" spans="1:5" x14ac:dyDescent="0.25">
      <c r="A31" s="26"/>
      <c r="B31" s="34"/>
      <c r="C31" s="26"/>
      <c r="D31" s="24"/>
      <c r="E31" s="23" t="str">
        <f t="shared" si="0"/>
        <v/>
      </c>
    </row>
    <row r="32" spans="1:5" x14ac:dyDescent="0.25">
      <c r="A32" s="26"/>
      <c r="B32" s="34"/>
      <c r="C32" s="26"/>
      <c r="D32" s="24"/>
      <c r="E32" s="23" t="str">
        <f t="shared" si="0"/>
        <v/>
      </c>
    </row>
    <row r="33" spans="1:5" x14ac:dyDescent="0.25">
      <c r="A33" s="26"/>
      <c r="B33" s="34"/>
      <c r="C33" s="26"/>
      <c r="D33" s="24"/>
      <c r="E33" s="23" t="str">
        <f t="shared" si="0"/>
        <v/>
      </c>
    </row>
    <row r="34" spans="1:5" x14ac:dyDescent="0.25">
      <c r="A34" s="26"/>
      <c r="B34" s="34"/>
      <c r="C34" s="26"/>
      <c r="D34" s="24"/>
      <c r="E34" s="23" t="str">
        <f t="shared" si="0"/>
        <v/>
      </c>
    </row>
    <row r="35" spans="1:5" x14ac:dyDescent="0.25">
      <c r="A35" s="26"/>
      <c r="B35" s="34"/>
      <c r="C35" s="26"/>
      <c r="D35" s="24"/>
      <c r="E35" s="23" t="str">
        <f t="shared" si="0"/>
        <v/>
      </c>
    </row>
    <row r="36" spans="1:5" x14ac:dyDescent="0.25">
      <c r="A36" s="26"/>
      <c r="B36" s="34"/>
      <c r="C36" s="26"/>
      <c r="D36" s="24"/>
      <c r="E36" s="23" t="str">
        <f t="shared" si="0"/>
        <v/>
      </c>
    </row>
    <row r="37" spans="1:5" x14ac:dyDescent="0.25">
      <c r="A37" s="26"/>
      <c r="B37" s="34"/>
      <c r="C37" s="26"/>
      <c r="D37" s="24"/>
      <c r="E37" s="23" t="str">
        <f t="shared" si="0"/>
        <v/>
      </c>
    </row>
    <row r="38" spans="1:5" x14ac:dyDescent="0.25">
      <c r="A38" s="26"/>
      <c r="B38" s="34"/>
      <c r="C38" s="26"/>
      <c r="D38" s="24"/>
      <c r="E38" s="23" t="str">
        <f t="shared" si="0"/>
        <v/>
      </c>
    </row>
    <row r="39" spans="1:5" x14ac:dyDescent="0.25">
      <c r="A39" s="26"/>
      <c r="B39" s="34"/>
      <c r="C39" s="26"/>
      <c r="D39" s="24"/>
      <c r="E39" s="23" t="str">
        <f t="shared" si="0"/>
        <v/>
      </c>
    </row>
    <row r="40" spans="1:5" x14ac:dyDescent="0.25">
      <c r="A40" s="26"/>
      <c r="B40" s="34"/>
      <c r="C40" s="26"/>
      <c r="D40" s="24"/>
      <c r="E40" s="23" t="str">
        <f t="shared" si="0"/>
        <v/>
      </c>
    </row>
    <row r="41" spans="1:5" x14ac:dyDescent="0.25">
      <c r="A41" s="26"/>
      <c r="B41" s="34"/>
      <c r="C41" s="26"/>
      <c r="D41" s="24"/>
      <c r="E41" s="23" t="str">
        <f t="shared" si="0"/>
        <v/>
      </c>
    </row>
    <row r="42" spans="1:5" x14ac:dyDescent="0.25">
      <c r="A42" s="26"/>
      <c r="B42" s="34"/>
      <c r="C42" s="26"/>
      <c r="D42" s="24"/>
      <c r="E42" s="23" t="str">
        <f t="shared" si="0"/>
        <v/>
      </c>
    </row>
    <row r="43" spans="1:5" x14ac:dyDescent="0.25">
      <c r="A43" s="26"/>
      <c r="B43" s="34"/>
      <c r="C43" s="26"/>
      <c r="D43" s="24"/>
      <c r="E43" s="23" t="str">
        <f t="shared" si="0"/>
        <v/>
      </c>
    </row>
    <row r="44" spans="1:5" x14ac:dyDescent="0.25">
      <c r="A44" s="26"/>
      <c r="B44" s="34"/>
      <c r="C44" s="26"/>
      <c r="D44" s="24"/>
      <c r="E44" s="23" t="str">
        <f t="shared" si="0"/>
        <v/>
      </c>
    </row>
    <row r="45" spans="1:5" x14ac:dyDescent="0.25">
      <c r="A45" s="26"/>
      <c r="B45" s="34"/>
      <c r="C45" s="26"/>
      <c r="D45" s="24"/>
      <c r="E45" s="23" t="str">
        <f t="shared" si="0"/>
        <v/>
      </c>
    </row>
    <row r="46" spans="1:5" x14ac:dyDescent="0.25">
      <c r="A46" s="26"/>
      <c r="B46" s="34"/>
      <c r="C46" s="26"/>
      <c r="D46" s="24"/>
      <c r="E46" s="23" t="str">
        <f t="shared" si="0"/>
        <v/>
      </c>
    </row>
    <row r="47" spans="1:5" x14ac:dyDescent="0.25">
      <c r="A47" s="26"/>
      <c r="B47" s="34"/>
      <c r="C47" s="26"/>
      <c r="D47" s="24"/>
      <c r="E47" s="23" t="str">
        <f t="shared" si="0"/>
        <v/>
      </c>
    </row>
    <row r="48" spans="1:5" x14ac:dyDescent="0.25">
      <c r="A48" s="26"/>
      <c r="B48" s="34"/>
      <c r="C48" s="26"/>
      <c r="D48" s="24"/>
      <c r="E48" s="23" t="str">
        <f t="shared" si="0"/>
        <v/>
      </c>
    </row>
    <row r="49" spans="1:5" x14ac:dyDescent="0.25">
      <c r="A49" s="26"/>
      <c r="B49" s="34"/>
      <c r="C49" s="26"/>
      <c r="D49" s="24"/>
      <c r="E49" s="23" t="str">
        <f t="shared" si="0"/>
        <v/>
      </c>
    </row>
    <row r="50" spans="1:5" x14ac:dyDescent="0.25">
      <c r="A50" s="26"/>
      <c r="B50" s="34"/>
      <c r="C50" s="26"/>
      <c r="D50" s="24"/>
      <c r="E50" s="23" t="str">
        <f t="shared" si="0"/>
        <v/>
      </c>
    </row>
    <row r="51" spans="1:5" x14ac:dyDescent="0.25">
      <c r="A51" s="26"/>
      <c r="B51" s="34"/>
      <c r="C51" s="26"/>
      <c r="D51" s="24"/>
      <c r="E51" s="23" t="str">
        <f t="shared" si="0"/>
        <v/>
      </c>
    </row>
  </sheetData>
  <sheetProtection algorithmName="SHA-512" hashValue="ujxBaiukWwCXl0BArLNscWQxIxZJLDIdR0estZfoWDU4VcJWk9zZLC41flijvhznyhNc1PFHQc9P2zMpx0QGMQ==" saltValue="ziwClcC+BTV/Sqw2PL/8hA==" spinCount="100000" sheet="1" objects="1" scenarios="1"/>
  <dataValidations count="1">
    <dataValidation type="decimal" operator="greaterThanOrEqual" allowBlank="1" showInputMessage="1" showErrorMessage="1" sqref="C1:D1048576" xr:uid="{00000000-0002-0000-0200-000000000000}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2"/>
  <dimension ref="A1:M85"/>
  <sheetViews>
    <sheetView zoomScale="60" zoomScaleNormal="60" zoomScaleSheetLayoutView="50" workbookViewId="0">
      <selection activeCell="B11" sqref="B11"/>
    </sheetView>
  </sheetViews>
  <sheetFormatPr defaultRowHeight="15" x14ac:dyDescent="0.25"/>
  <cols>
    <col min="1" max="1" width="21" style="28" bestFit="1" customWidth="1"/>
    <col min="2" max="2" width="37.42578125" style="28" bestFit="1" customWidth="1"/>
    <col min="3" max="3" width="100.140625" style="28" customWidth="1"/>
    <col min="4" max="4" width="7.5703125" style="29" bestFit="1" customWidth="1"/>
    <col min="6" max="6" width="30.85546875" bestFit="1" customWidth="1"/>
    <col min="7" max="7" width="8.28515625" customWidth="1"/>
    <col min="8" max="8" width="46" bestFit="1" customWidth="1"/>
    <col min="10" max="10" width="101.42578125" bestFit="1" customWidth="1"/>
    <col min="12" max="12" width="98.7109375" bestFit="1" customWidth="1"/>
    <col min="13" max="13" width="29.7109375" bestFit="1" customWidth="1"/>
    <col min="14" max="14" width="5.5703125" bestFit="1" customWidth="1"/>
    <col min="15" max="15" width="8.7109375" bestFit="1" customWidth="1"/>
    <col min="16" max="20" width="3" customWidth="1"/>
    <col min="21" max="21" width="92.7109375" bestFit="1" customWidth="1"/>
    <col min="22" max="22" width="4" customWidth="1"/>
    <col min="23" max="23" width="10.85546875" customWidth="1"/>
    <col min="24" max="24" width="41.85546875" customWidth="1"/>
    <col min="25" max="25" width="45.5703125" customWidth="1"/>
    <col min="26" max="26" width="39.42578125" customWidth="1"/>
    <col min="27" max="27" width="45.42578125" customWidth="1"/>
    <col min="28" max="28" width="39.28515625" customWidth="1"/>
    <col min="29" max="29" width="38.28515625" customWidth="1"/>
    <col min="30" max="30" width="23.28515625" customWidth="1"/>
    <col min="31" max="31" width="42.140625" customWidth="1"/>
    <col min="32" max="32" width="35.85546875" customWidth="1"/>
    <col min="33" max="33" width="53.28515625" customWidth="1"/>
    <col min="34" max="34" width="23" customWidth="1"/>
    <col min="35" max="35" width="8" customWidth="1"/>
    <col min="36" max="36" width="40" customWidth="1"/>
    <col min="37" max="37" width="36.42578125" customWidth="1"/>
    <col min="38" max="38" width="49.42578125" customWidth="1"/>
    <col min="39" max="39" width="39.140625" customWidth="1"/>
    <col min="40" max="40" width="33.5703125" customWidth="1"/>
    <col min="41" max="41" width="25.140625" customWidth="1"/>
    <col min="42" max="42" width="38.42578125" customWidth="1"/>
    <col min="43" max="43" width="48.85546875" customWidth="1"/>
    <col min="44" max="44" width="47.42578125" customWidth="1"/>
    <col min="45" max="45" width="48.85546875" customWidth="1"/>
    <col min="46" max="46" width="37.140625" customWidth="1"/>
    <col min="47" max="47" width="35.85546875" customWidth="1"/>
    <col min="48" max="48" width="53.42578125" customWidth="1"/>
    <col min="49" max="49" width="47.28515625" customWidth="1"/>
    <col min="50" max="50" width="52.140625" customWidth="1"/>
    <col min="51" max="51" width="45.85546875" customWidth="1"/>
    <col min="52" max="52" width="17.5703125" customWidth="1"/>
    <col min="53" max="53" width="5.5703125" customWidth="1"/>
    <col min="54" max="54" width="31.5703125" customWidth="1"/>
    <col min="55" max="55" width="25.28515625" customWidth="1"/>
    <col min="56" max="56" width="47.140625" customWidth="1"/>
    <col min="57" max="57" width="23.5703125" customWidth="1"/>
    <col min="58" max="58" width="30.140625" customWidth="1"/>
    <col min="59" max="59" width="19.140625" customWidth="1"/>
    <col min="60" max="60" width="34.7109375" customWidth="1"/>
    <col min="61" max="61" width="35.7109375" customWidth="1"/>
    <col min="62" max="62" width="56.85546875" customWidth="1"/>
    <col min="63" max="63" width="50.7109375" customWidth="1"/>
    <col min="64" max="64" width="5.7109375" customWidth="1"/>
    <col min="65" max="65" width="22.85546875" customWidth="1"/>
    <col min="66" max="66" width="21.42578125" customWidth="1"/>
    <col min="67" max="67" width="28.42578125" customWidth="1"/>
    <col min="68" max="68" width="43.42578125" customWidth="1"/>
    <col min="69" max="69" width="57.85546875" customWidth="1"/>
    <col min="70" max="70" width="51.7109375" customWidth="1"/>
    <col min="71" max="71" width="47.85546875" customWidth="1"/>
    <col min="72" max="72" width="27.42578125" customWidth="1"/>
    <col min="73" max="73" width="30" customWidth="1"/>
    <col min="74" max="74" width="55" customWidth="1"/>
    <col min="75" max="75" width="32" customWidth="1"/>
    <col min="76" max="76" width="28.140625" customWidth="1"/>
    <col min="77" max="77" width="61.7109375" customWidth="1"/>
    <col min="78" max="78" width="57.85546875" customWidth="1"/>
    <col min="79" max="79" width="45.140625" customWidth="1"/>
    <col min="80" max="80" width="41.28515625" customWidth="1"/>
    <col min="81" max="81" width="24.7109375" customWidth="1"/>
    <col min="82" max="82" width="18.5703125" customWidth="1"/>
    <col min="83" max="83" width="57.28515625" customWidth="1"/>
    <col min="84" max="84" width="46" customWidth="1"/>
    <col min="85" max="85" width="57.5703125" customWidth="1"/>
    <col min="86" max="86" width="47.85546875" customWidth="1"/>
    <col min="87" max="87" width="44" customWidth="1"/>
    <col min="88" max="88" width="27.140625" customWidth="1"/>
    <col min="89" max="89" width="10.42578125" customWidth="1"/>
    <col min="90" max="90" width="52.28515625" customWidth="1"/>
    <col min="91" max="91" width="46" customWidth="1"/>
    <col min="92" max="92" width="42.28515625" customWidth="1"/>
    <col min="93" max="93" width="32.85546875" customWidth="1"/>
    <col min="94" max="94" width="26.7109375" customWidth="1"/>
    <col min="95" max="95" width="28.85546875" customWidth="1"/>
    <col min="96" max="96" width="42.140625" customWidth="1"/>
    <col min="97" max="97" width="52.5703125" customWidth="1"/>
    <col min="98" max="98" width="51.140625" customWidth="1"/>
    <col min="99" max="99" width="52.5703125" customWidth="1"/>
    <col min="100" max="100" width="37.42578125" customWidth="1"/>
    <col min="101" max="101" width="28.28515625" customWidth="1"/>
    <col min="102" max="102" width="48.7109375" customWidth="1"/>
    <col min="103" max="103" width="33.140625" customWidth="1"/>
    <col min="104" max="104" width="31.7109375" customWidth="1"/>
    <col min="105" max="105" width="44" customWidth="1"/>
    <col min="106" max="106" width="42.5703125" customWidth="1"/>
    <col min="107" max="107" width="44" customWidth="1"/>
    <col min="108" max="108" width="9.5703125" customWidth="1"/>
    <col min="109" max="109" width="33.28515625" customWidth="1"/>
    <col min="110" max="110" width="31.85546875" customWidth="1"/>
    <col min="111" max="111" width="33.28515625" bestFit="1" customWidth="1"/>
    <col min="112" max="112" width="10.85546875" bestFit="1" customWidth="1"/>
  </cols>
  <sheetData>
    <row r="1" spans="1:13" x14ac:dyDescent="0.25">
      <c r="A1" s="10" t="s">
        <v>12</v>
      </c>
      <c r="B1" s="10" t="s">
        <v>3</v>
      </c>
      <c r="C1" s="10" t="s">
        <v>4</v>
      </c>
      <c r="D1" s="13" t="s">
        <v>13</v>
      </c>
      <c r="E1" s="1"/>
    </row>
    <row r="2" spans="1:13" x14ac:dyDescent="0.25">
      <c r="A2" s="11" t="s">
        <v>1</v>
      </c>
      <c r="B2" s="11" t="s">
        <v>11</v>
      </c>
      <c r="C2" s="11" t="s">
        <v>11</v>
      </c>
      <c r="D2" s="14">
        <v>75</v>
      </c>
      <c r="F2" s="6" t="s">
        <v>12</v>
      </c>
      <c r="H2" s="6" t="s">
        <v>3</v>
      </c>
      <c r="J2" s="6" t="s">
        <v>4</v>
      </c>
      <c r="L2" s="6" t="s">
        <v>13</v>
      </c>
      <c r="M2" t="s">
        <v>78</v>
      </c>
    </row>
    <row r="3" spans="1:13" x14ac:dyDescent="0.25">
      <c r="A3" s="11" t="s">
        <v>1</v>
      </c>
      <c r="B3" s="11" t="s">
        <v>11</v>
      </c>
      <c r="C3" s="30" t="s">
        <v>14</v>
      </c>
      <c r="D3" s="14">
        <v>50</v>
      </c>
      <c r="F3" s="7" t="s">
        <v>1</v>
      </c>
      <c r="H3" s="7" t="s">
        <v>1</v>
      </c>
      <c r="J3" s="7" t="s">
        <v>36</v>
      </c>
      <c r="L3" s="7" t="s">
        <v>26</v>
      </c>
      <c r="M3" s="9">
        <v>75</v>
      </c>
    </row>
    <row r="4" spans="1:13" x14ac:dyDescent="0.25">
      <c r="A4" s="11" t="s">
        <v>1</v>
      </c>
      <c r="B4" s="11" t="s">
        <v>36</v>
      </c>
      <c r="C4" s="31" t="s">
        <v>15</v>
      </c>
      <c r="D4" s="14">
        <v>75</v>
      </c>
      <c r="F4" s="7" t="s">
        <v>2</v>
      </c>
      <c r="H4" s="8" t="s">
        <v>36</v>
      </c>
      <c r="J4" s="8" t="s">
        <v>15</v>
      </c>
      <c r="L4" s="7" t="s">
        <v>25</v>
      </c>
      <c r="M4" s="9">
        <v>75</v>
      </c>
    </row>
    <row r="5" spans="1:13" x14ac:dyDescent="0.25">
      <c r="A5" s="11" t="s">
        <v>1</v>
      </c>
      <c r="B5" s="11" t="s">
        <v>36</v>
      </c>
      <c r="C5" s="31" t="s">
        <v>16</v>
      </c>
      <c r="D5" s="14">
        <v>75</v>
      </c>
      <c r="F5" s="7" t="s">
        <v>0</v>
      </c>
      <c r="H5" s="8" t="s">
        <v>23</v>
      </c>
      <c r="J5" s="8" t="s">
        <v>16</v>
      </c>
      <c r="L5" s="7" t="s">
        <v>5</v>
      </c>
      <c r="M5" s="9">
        <v>5</v>
      </c>
    </row>
    <row r="6" spans="1:13" x14ac:dyDescent="0.25">
      <c r="A6" s="11" t="s">
        <v>1</v>
      </c>
      <c r="B6" s="12" t="s">
        <v>17</v>
      </c>
      <c r="C6" s="31" t="s">
        <v>18</v>
      </c>
      <c r="D6" s="14">
        <v>30</v>
      </c>
      <c r="H6" s="8" t="s">
        <v>11</v>
      </c>
      <c r="J6" s="7" t="s">
        <v>23</v>
      </c>
      <c r="L6" s="7" t="s">
        <v>49</v>
      </c>
      <c r="M6" s="9">
        <v>60</v>
      </c>
    </row>
    <row r="7" spans="1:13" x14ac:dyDescent="0.25">
      <c r="A7" s="11" t="s">
        <v>1</v>
      </c>
      <c r="B7" s="12" t="s">
        <v>17</v>
      </c>
      <c r="C7" s="31" t="s">
        <v>41</v>
      </c>
      <c r="D7" s="14">
        <v>50</v>
      </c>
      <c r="H7" s="8" t="s">
        <v>21</v>
      </c>
      <c r="J7" s="8" t="s">
        <v>70</v>
      </c>
      <c r="L7" s="7" t="s">
        <v>50</v>
      </c>
      <c r="M7" s="9">
        <v>20</v>
      </c>
    </row>
    <row r="8" spans="1:13" x14ac:dyDescent="0.25">
      <c r="A8" s="11" t="s">
        <v>1</v>
      </c>
      <c r="B8" s="12" t="s">
        <v>17</v>
      </c>
      <c r="C8" s="31" t="s">
        <v>42</v>
      </c>
      <c r="D8" s="14">
        <v>20</v>
      </c>
      <c r="H8" s="8" t="s">
        <v>17</v>
      </c>
      <c r="J8" s="8" t="s">
        <v>71</v>
      </c>
      <c r="L8" s="7" t="s">
        <v>51</v>
      </c>
      <c r="M8" s="9">
        <v>10</v>
      </c>
    </row>
    <row r="9" spans="1:13" x14ac:dyDescent="0.25">
      <c r="A9" s="11" t="s">
        <v>1</v>
      </c>
      <c r="B9" s="12" t="s">
        <v>17</v>
      </c>
      <c r="C9" s="31" t="s">
        <v>43</v>
      </c>
      <c r="D9" s="14">
        <v>10</v>
      </c>
      <c r="H9" s="8" t="s">
        <v>38</v>
      </c>
      <c r="J9" s="8" t="s">
        <v>72</v>
      </c>
      <c r="L9" s="7" t="s">
        <v>15</v>
      </c>
      <c r="M9" s="9">
        <v>75</v>
      </c>
    </row>
    <row r="10" spans="1:13" x14ac:dyDescent="0.25">
      <c r="A10" s="11" t="s">
        <v>1</v>
      </c>
      <c r="B10" s="12" t="s">
        <v>37</v>
      </c>
      <c r="C10" s="31" t="s">
        <v>19</v>
      </c>
      <c r="D10" s="14">
        <v>75</v>
      </c>
      <c r="H10" s="8" t="s">
        <v>37</v>
      </c>
      <c r="J10" s="8" t="s">
        <v>73</v>
      </c>
      <c r="L10" s="7" t="s">
        <v>56</v>
      </c>
      <c r="M10" s="9">
        <v>60</v>
      </c>
    </row>
    <row r="11" spans="1:13" x14ac:dyDescent="0.25">
      <c r="A11" s="11" t="s">
        <v>1</v>
      </c>
      <c r="B11" s="12" t="s">
        <v>37</v>
      </c>
      <c r="C11" s="31" t="s">
        <v>66</v>
      </c>
      <c r="D11" s="14">
        <v>20</v>
      </c>
      <c r="H11" s="7" t="s">
        <v>2</v>
      </c>
      <c r="J11" s="7" t="s">
        <v>55</v>
      </c>
      <c r="L11" s="7" t="s">
        <v>57</v>
      </c>
      <c r="M11" s="9">
        <v>20</v>
      </c>
    </row>
    <row r="12" spans="1:13" x14ac:dyDescent="0.25">
      <c r="A12" s="11" t="s">
        <v>1</v>
      </c>
      <c r="B12" s="12" t="s">
        <v>37</v>
      </c>
      <c r="C12" s="31" t="s">
        <v>67</v>
      </c>
      <c r="D12" s="14">
        <v>10</v>
      </c>
      <c r="H12" s="8" t="s">
        <v>55</v>
      </c>
      <c r="J12" s="8" t="s">
        <v>26</v>
      </c>
      <c r="L12" s="7" t="s">
        <v>58</v>
      </c>
      <c r="M12" s="9">
        <v>10</v>
      </c>
    </row>
    <row r="13" spans="1:13" x14ac:dyDescent="0.25">
      <c r="A13" s="11" t="s">
        <v>1</v>
      </c>
      <c r="B13" s="12" t="s">
        <v>37</v>
      </c>
      <c r="C13" s="31" t="s">
        <v>20</v>
      </c>
      <c r="D13" s="14">
        <v>75</v>
      </c>
      <c r="H13" s="7" t="s">
        <v>0</v>
      </c>
      <c r="J13" s="8" t="s">
        <v>5</v>
      </c>
      <c r="L13" s="7" t="s">
        <v>59</v>
      </c>
      <c r="M13" s="9">
        <v>60</v>
      </c>
    </row>
    <row r="14" spans="1:13" x14ac:dyDescent="0.25">
      <c r="A14" s="11" t="s">
        <v>1</v>
      </c>
      <c r="B14" s="12" t="s">
        <v>21</v>
      </c>
      <c r="C14" s="31" t="s">
        <v>39</v>
      </c>
      <c r="D14" s="14">
        <v>75</v>
      </c>
      <c r="H14" s="8" t="s">
        <v>30</v>
      </c>
      <c r="J14" s="8" t="s">
        <v>6</v>
      </c>
      <c r="L14" s="7" t="s">
        <v>60</v>
      </c>
      <c r="M14" s="9">
        <v>20</v>
      </c>
    </row>
    <row r="15" spans="1:13" x14ac:dyDescent="0.25">
      <c r="A15" s="11" t="s">
        <v>1</v>
      </c>
      <c r="B15" s="12" t="s">
        <v>21</v>
      </c>
      <c r="C15" s="31" t="s">
        <v>22</v>
      </c>
      <c r="D15" s="14">
        <v>20</v>
      </c>
      <c r="H15" s="8" t="s">
        <v>32</v>
      </c>
      <c r="J15" s="8" t="s">
        <v>45</v>
      </c>
      <c r="L15" s="7" t="s">
        <v>61</v>
      </c>
      <c r="M15" s="9">
        <v>10</v>
      </c>
    </row>
    <row r="16" spans="1:13" x14ac:dyDescent="0.25">
      <c r="A16" s="11" t="s">
        <v>1</v>
      </c>
      <c r="B16" s="12" t="s">
        <v>21</v>
      </c>
      <c r="C16" s="31" t="s">
        <v>68</v>
      </c>
      <c r="D16" s="14">
        <v>20</v>
      </c>
      <c r="H16" s="8" t="s">
        <v>35</v>
      </c>
      <c r="J16" s="8" t="s">
        <v>27</v>
      </c>
      <c r="L16" s="7" t="s">
        <v>62</v>
      </c>
      <c r="M16" s="9">
        <v>15</v>
      </c>
    </row>
    <row r="17" spans="1:13" x14ac:dyDescent="0.25">
      <c r="A17" s="11" t="s">
        <v>1</v>
      </c>
      <c r="B17" s="12" t="s">
        <v>21</v>
      </c>
      <c r="C17" s="31" t="s">
        <v>69</v>
      </c>
      <c r="D17" s="14">
        <v>10</v>
      </c>
      <c r="H17" s="8" t="s">
        <v>79</v>
      </c>
      <c r="J17" s="8" t="s">
        <v>29</v>
      </c>
      <c r="L17" s="7" t="s">
        <v>48</v>
      </c>
      <c r="M17" s="9">
        <v>60</v>
      </c>
    </row>
    <row r="18" spans="1:13" x14ac:dyDescent="0.25">
      <c r="A18" s="11" t="s">
        <v>1</v>
      </c>
      <c r="B18" s="12" t="s">
        <v>21</v>
      </c>
      <c r="C18" s="31" t="s">
        <v>20</v>
      </c>
      <c r="D18" s="14">
        <v>75</v>
      </c>
      <c r="J18" s="8" t="s">
        <v>28</v>
      </c>
      <c r="L18" s="7" t="s">
        <v>47</v>
      </c>
      <c r="M18" s="9">
        <v>20</v>
      </c>
    </row>
    <row r="19" spans="1:13" x14ac:dyDescent="0.25">
      <c r="A19" s="11" t="s">
        <v>1</v>
      </c>
      <c r="B19" s="12" t="s">
        <v>23</v>
      </c>
      <c r="C19" s="31" t="s">
        <v>73</v>
      </c>
      <c r="D19" s="14">
        <v>50</v>
      </c>
      <c r="J19" s="7" t="s">
        <v>11</v>
      </c>
      <c r="L19" s="7" t="s">
        <v>46</v>
      </c>
      <c r="M19" s="9">
        <v>10</v>
      </c>
    </row>
    <row r="20" spans="1:13" x14ac:dyDescent="0.25">
      <c r="A20" s="11" t="s">
        <v>1</v>
      </c>
      <c r="B20" s="12" t="s">
        <v>23</v>
      </c>
      <c r="C20" s="31" t="s">
        <v>70</v>
      </c>
      <c r="D20" s="14">
        <v>75</v>
      </c>
      <c r="J20" s="8" t="s">
        <v>11</v>
      </c>
      <c r="L20" s="7" t="s">
        <v>24</v>
      </c>
      <c r="M20" s="9">
        <v>75</v>
      </c>
    </row>
    <row r="21" spans="1:13" x14ac:dyDescent="0.25">
      <c r="A21" s="11" t="s">
        <v>1</v>
      </c>
      <c r="B21" s="12" t="s">
        <v>23</v>
      </c>
      <c r="C21" s="31" t="s">
        <v>71</v>
      </c>
      <c r="D21" s="14">
        <v>20</v>
      </c>
      <c r="J21" s="8" t="s">
        <v>14</v>
      </c>
      <c r="L21" s="7" t="s">
        <v>22</v>
      </c>
      <c r="M21" s="9">
        <v>20</v>
      </c>
    </row>
    <row r="22" spans="1:13" x14ac:dyDescent="0.25">
      <c r="A22" s="11" t="s">
        <v>1</v>
      </c>
      <c r="B22" s="12" t="s">
        <v>23</v>
      </c>
      <c r="C22" s="31" t="s">
        <v>72</v>
      </c>
      <c r="D22" s="14">
        <v>10</v>
      </c>
      <c r="J22" s="7" t="s">
        <v>21</v>
      </c>
      <c r="L22" s="7" t="s">
        <v>6</v>
      </c>
      <c r="M22" s="9">
        <v>10</v>
      </c>
    </row>
    <row r="23" spans="1:13" x14ac:dyDescent="0.25">
      <c r="A23" s="11" t="s">
        <v>1</v>
      </c>
      <c r="B23" s="11" t="s">
        <v>38</v>
      </c>
      <c r="C23" s="31" t="s">
        <v>44</v>
      </c>
      <c r="D23" s="14">
        <v>50</v>
      </c>
      <c r="J23" s="8" t="s">
        <v>22</v>
      </c>
      <c r="L23" s="7" t="s">
        <v>44</v>
      </c>
      <c r="M23" s="9">
        <v>50</v>
      </c>
    </row>
    <row r="24" spans="1:13" x14ac:dyDescent="0.25">
      <c r="A24" s="11" t="s">
        <v>1</v>
      </c>
      <c r="B24" s="11" t="s">
        <v>38</v>
      </c>
      <c r="C24" s="31" t="s">
        <v>24</v>
      </c>
      <c r="D24" s="14">
        <v>75</v>
      </c>
      <c r="E24" s="3"/>
      <c r="J24" s="8" t="s">
        <v>39</v>
      </c>
      <c r="L24" s="7" t="s">
        <v>19</v>
      </c>
      <c r="M24" s="9">
        <v>75</v>
      </c>
    </row>
    <row r="25" spans="1:13" x14ac:dyDescent="0.25">
      <c r="A25" s="11" t="s">
        <v>1</v>
      </c>
      <c r="B25" s="11" t="s">
        <v>38</v>
      </c>
      <c r="C25" s="31" t="s">
        <v>25</v>
      </c>
      <c r="D25" s="14">
        <v>75</v>
      </c>
      <c r="E25" s="3"/>
      <c r="J25" s="8" t="s">
        <v>20</v>
      </c>
      <c r="L25" s="7" t="s">
        <v>39</v>
      </c>
      <c r="M25" s="9">
        <v>75</v>
      </c>
    </row>
    <row r="26" spans="1:13" x14ac:dyDescent="0.25">
      <c r="A26" s="12" t="s">
        <v>2</v>
      </c>
      <c r="B26" s="27" t="s">
        <v>55</v>
      </c>
      <c r="C26" s="31" t="s">
        <v>26</v>
      </c>
      <c r="D26" s="14">
        <v>75</v>
      </c>
      <c r="E26" s="3"/>
      <c r="J26" s="8" t="s">
        <v>68</v>
      </c>
      <c r="L26" s="7" t="s">
        <v>45</v>
      </c>
      <c r="M26" s="9">
        <v>5</v>
      </c>
    </row>
    <row r="27" spans="1:13" x14ac:dyDescent="0.25">
      <c r="A27" s="12" t="s">
        <v>2</v>
      </c>
      <c r="B27" s="27" t="s">
        <v>55</v>
      </c>
      <c r="C27" s="31" t="s">
        <v>5</v>
      </c>
      <c r="D27" s="14">
        <v>5</v>
      </c>
      <c r="E27" s="3"/>
      <c r="J27" s="8" t="s">
        <v>69</v>
      </c>
      <c r="L27" s="7" t="s">
        <v>11</v>
      </c>
      <c r="M27" s="9">
        <v>75</v>
      </c>
    </row>
    <row r="28" spans="1:13" x14ac:dyDescent="0.25">
      <c r="A28" s="12" t="s">
        <v>2</v>
      </c>
      <c r="B28" s="27" t="s">
        <v>55</v>
      </c>
      <c r="C28" s="31" t="s">
        <v>45</v>
      </c>
      <c r="D28" s="14">
        <v>5</v>
      </c>
      <c r="E28" s="3"/>
      <c r="J28" s="7" t="s">
        <v>30</v>
      </c>
      <c r="L28" s="7" t="s">
        <v>31</v>
      </c>
      <c r="M28" s="9">
        <v>40</v>
      </c>
    </row>
    <row r="29" spans="1:13" x14ac:dyDescent="0.25">
      <c r="A29" s="12" t="s">
        <v>2</v>
      </c>
      <c r="B29" s="27" t="s">
        <v>55</v>
      </c>
      <c r="C29" s="31" t="s">
        <v>27</v>
      </c>
      <c r="D29" s="14">
        <v>5</v>
      </c>
      <c r="E29" s="3"/>
      <c r="J29" s="8" t="s">
        <v>31</v>
      </c>
      <c r="L29" s="7" t="s">
        <v>33</v>
      </c>
      <c r="M29" s="9">
        <v>15</v>
      </c>
    </row>
    <row r="30" spans="1:13" x14ac:dyDescent="0.25">
      <c r="A30" s="12" t="s">
        <v>2</v>
      </c>
      <c r="B30" s="27" t="s">
        <v>55</v>
      </c>
      <c r="C30" s="31" t="s">
        <v>28</v>
      </c>
      <c r="D30" s="14">
        <v>75</v>
      </c>
      <c r="J30" s="7" t="s">
        <v>79</v>
      </c>
      <c r="L30" s="7" t="s">
        <v>20</v>
      </c>
      <c r="M30" s="9">
        <v>75</v>
      </c>
    </row>
    <row r="31" spans="1:13" x14ac:dyDescent="0.25">
      <c r="A31" s="12" t="s">
        <v>2</v>
      </c>
      <c r="B31" s="27" t="s">
        <v>55</v>
      </c>
      <c r="C31" s="31" t="s">
        <v>29</v>
      </c>
      <c r="D31" s="14">
        <v>25</v>
      </c>
      <c r="J31" s="8" t="s">
        <v>49</v>
      </c>
      <c r="L31" s="7" t="s">
        <v>41</v>
      </c>
      <c r="M31" s="9">
        <v>50</v>
      </c>
    </row>
    <row r="32" spans="1:13" x14ac:dyDescent="0.25">
      <c r="A32" s="12" t="s">
        <v>2</v>
      </c>
      <c r="B32" s="27" t="s">
        <v>55</v>
      </c>
      <c r="C32" s="31" t="s">
        <v>6</v>
      </c>
      <c r="D32" s="14">
        <v>10</v>
      </c>
      <c r="J32" s="8" t="s">
        <v>50</v>
      </c>
      <c r="L32" s="7" t="s">
        <v>42</v>
      </c>
      <c r="M32" s="9">
        <v>20</v>
      </c>
    </row>
    <row r="33" spans="1:13" x14ac:dyDescent="0.25">
      <c r="A33" s="12" t="s">
        <v>0</v>
      </c>
      <c r="B33" s="12" t="s">
        <v>30</v>
      </c>
      <c r="C33" s="32" t="s">
        <v>31</v>
      </c>
      <c r="D33" s="14">
        <v>40</v>
      </c>
      <c r="J33" s="8" t="s">
        <v>51</v>
      </c>
      <c r="L33" s="7" t="s">
        <v>43</v>
      </c>
      <c r="M33" s="9">
        <v>10</v>
      </c>
    </row>
    <row r="34" spans="1:13" x14ac:dyDescent="0.25">
      <c r="A34" s="12" t="s">
        <v>0</v>
      </c>
      <c r="B34" s="28" t="s">
        <v>79</v>
      </c>
      <c r="C34" s="32" t="s">
        <v>48</v>
      </c>
      <c r="D34" s="14">
        <v>60</v>
      </c>
      <c r="J34" s="8" t="s">
        <v>48</v>
      </c>
      <c r="L34" s="7" t="s">
        <v>27</v>
      </c>
      <c r="M34" s="9">
        <v>5</v>
      </c>
    </row>
    <row r="35" spans="1:13" x14ac:dyDescent="0.25">
      <c r="A35" s="12" t="s">
        <v>0</v>
      </c>
      <c r="B35" s="28" t="s">
        <v>79</v>
      </c>
      <c r="C35" s="32" t="s">
        <v>47</v>
      </c>
      <c r="D35" s="14">
        <v>20</v>
      </c>
      <c r="E35" s="3"/>
      <c r="J35" s="8" t="s">
        <v>47</v>
      </c>
      <c r="L35" s="7" t="s">
        <v>63</v>
      </c>
      <c r="M35" s="9">
        <v>60</v>
      </c>
    </row>
    <row r="36" spans="1:13" x14ac:dyDescent="0.25">
      <c r="A36" s="12" t="s">
        <v>0</v>
      </c>
      <c r="B36" s="28" t="s">
        <v>79</v>
      </c>
      <c r="C36" s="32" t="s">
        <v>46</v>
      </c>
      <c r="D36" s="14">
        <v>10</v>
      </c>
      <c r="E36" s="3"/>
      <c r="J36" s="8" t="s">
        <v>46</v>
      </c>
      <c r="L36" s="7" t="s">
        <v>64</v>
      </c>
      <c r="M36" s="9">
        <v>20</v>
      </c>
    </row>
    <row r="37" spans="1:13" x14ac:dyDescent="0.25">
      <c r="A37" s="12" t="s">
        <v>0</v>
      </c>
      <c r="B37" s="28" t="s">
        <v>79</v>
      </c>
      <c r="C37" s="27" t="s">
        <v>49</v>
      </c>
      <c r="D37" s="14">
        <v>60</v>
      </c>
      <c r="E37" s="3"/>
      <c r="J37" s="7" t="s">
        <v>32</v>
      </c>
      <c r="L37" s="7" t="s">
        <v>65</v>
      </c>
      <c r="M37" s="9">
        <v>10</v>
      </c>
    </row>
    <row r="38" spans="1:13" x14ac:dyDescent="0.25">
      <c r="A38" s="12" t="s">
        <v>0</v>
      </c>
      <c r="B38" s="28" t="s">
        <v>79</v>
      </c>
      <c r="C38" s="27" t="s">
        <v>50</v>
      </c>
      <c r="D38" s="14">
        <v>20</v>
      </c>
      <c r="E38" s="3"/>
      <c r="J38" s="8" t="s">
        <v>56</v>
      </c>
      <c r="L38" s="7" t="s">
        <v>52</v>
      </c>
      <c r="M38" s="9">
        <v>60</v>
      </c>
    </row>
    <row r="39" spans="1:13" x14ac:dyDescent="0.25">
      <c r="A39" s="12" t="s">
        <v>0</v>
      </c>
      <c r="B39" s="28" t="s">
        <v>79</v>
      </c>
      <c r="C39" s="27" t="s">
        <v>51</v>
      </c>
      <c r="D39" s="14">
        <v>10</v>
      </c>
      <c r="E39" s="3"/>
      <c r="J39" s="8" t="s">
        <v>57</v>
      </c>
      <c r="L39" s="7" t="s">
        <v>53</v>
      </c>
      <c r="M39" s="9">
        <v>20</v>
      </c>
    </row>
    <row r="40" spans="1:13" x14ac:dyDescent="0.25">
      <c r="A40" s="12" t="s">
        <v>0</v>
      </c>
      <c r="B40" s="11" t="s">
        <v>32</v>
      </c>
      <c r="C40" s="32" t="s">
        <v>56</v>
      </c>
      <c r="D40" s="14">
        <v>60</v>
      </c>
      <c r="E40" s="3"/>
      <c r="J40" s="8" t="s">
        <v>58</v>
      </c>
      <c r="L40" s="7" t="s">
        <v>54</v>
      </c>
      <c r="M40" s="9">
        <v>10</v>
      </c>
    </row>
    <row r="41" spans="1:13" x14ac:dyDescent="0.25">
      <c r="A41" s="12" t="s">
        <v>0</v>
      </c>
      <c r="B41" s="11" t="s">
        <v>32</v>
      </c>
      <c r="C41" s="27" t="s">
        <v>57</v>
      </c>
      <c r="D41" s="14">
        <v>20</v>
      </c>
      <c r="E41" s="3"/>
      <c r="J41" s="8" t="s">
        <v>59</v>
      </c>
      <c r="L41" s="7" t="s">
        <v>29</v>
      </c>
      <c r="M41" s="9">
        <v>25</v>
      </c>
    </row>
    <row r="42" spans="1:13" x14ac:dyDescent="0.25">
      <c r="A42" s="12" t="s">
        <v>0</v>
      </c>
      <c r="B42" s="11" t="s">
        <v>32</v>
      </c>
      <c r="C42" s="27" t="s">
        <v>58</v>
      </c>
      <c r="D42" s="14">
        <v>10</v>
      </c>
      <c r="E42" s="3"/>
      <c r="J42" s="8" t="s">
        <v>60</v>
      </c>
      <c r="L42" s="7" t="s">
        <v>16</v>
      </c>
      <c r="M42" s="9">
        <v>75</v>
      </c>
    </row>
    <row r="43" spans="1:13" x14ac:dyDescent="0.25">
      <c r="A43" s="12" t="s">
        <v>0</v>
      </c>
      <c r="B43" s="11" t="s">
        <v>32</v>
      </c>
      <c r="C43" s="33" t="s">
        <v>59</v>
      </c>
      <c r="D43" s="14">
        <v>60</v>
      </c>
      <c r="E43" s="3"/>
      <c r="J43" s="8" t="s">
        <v>61</v>
      </c>
      <c r="L43" s="7" t="s">
        <v>14</v>
      </c>
      <c r="M43" s="9">
        <v>50</v>
      </c>
    </row>
    <row r="44" spans="1:13" x14ac:dyDescent="0.25">
      <c r="A44" s="12" t="s">
        <v>0</v>
      </c>
      <c r="B44" s="11" t="s">
        <v>32</v>
      </c>
      <c r="C44" s="33" t="s">
        <v>60</v>
      </c>
      <c r="D44" s="14">
        <v>20</v>
      </c>
      <c r="E44" s="3"/>
      <c r="J44" s="8" t="s">
        <v>62</v>
      </c>
      <c r="L44" s="7" t="s">
        <v>18</v>
      </c>
      <c r="M44" s="9">
        <v>30</v>
      </c>
    </row>
    <row r="45" spans="1:13" x14ac:dyDescent="0.25">
      <c r="A45" s="12" t="s">
        <v>0</v>
      </c>
      <c r="B45" s="11" t="s">
        <v>32</v>
      </c>
      <c r="C45" s="33" t="s">
        <v>61</v>
      </c>
      <c r="D45" s="14">
        <v>10</v>
      </c>
      <c r="E45" s="3"/>
      <c r="J45" s="8" t="s">
        <v>33</v>
      </c>
      <c r="L45" s="7" t="s">
        <v>34</v>
      </c>
      <c r="M45" s="9">
        <v>15</v>
      </c>
    </row>
    <row r="46" spans="1:13" x14ac:dyDescent="0.25">
      <c r="A46" s="12" t="s">
        <v>0</v>
      </c>
      <c r="B46" s="11" t="s">
        <v>32</v>
      </c>
      <c r="C46" s="27" t="s">
        <v>62</v>
      </c>
      <c r="D46" s="14">
        <v>15</v>
      </c>
      <c r="E46" s="3"/>
      <c r="F46" s="3"/>
      <c r="J46" s="8" t="s">
        <v>63</v>
      </c>
      <c r="L46" s="7" t="s">
        <v>28</v>
      </c>
      <c r="M46" s="9">
        <v>75</v>
      </c>
    </row>
    <row r="47" spans="1:13" x14ac:dyDescent="0.25">
      <c r="A47" s="12" t="s">
        <v>0</v>
      </c>
      <c r="B47" s="11" t="s">
        <v>32</v>
      </c>
      <c r="C47" s="32" t="s">
        <v>33</v>
      </c>
      <c r="D47" s="14">
        <v>15</v>
      </c>
      <c r="E47" s="3"/>
      <c r="F47" s="3"/>
      <c r="J47" s="8" t="s">
        <v>64</v>
      </c>
      <c r="L47" s="7" t="s">
        <v>66</v>
      </c>
      <c r="M47" s="9">
        <v>20</v>
      </c>
    </row>
    <row r="48" spans="1:13" x14ac:dyDescent="0.25">
      <c r="A48" s="12" t="s">
        <v>0</v>
      </c>
      <c r="B48" s="11" t="s">
        <v>32</v>
      </c>
      <c r="C48" s="32" t="s">
        <v>34</v>
      </c>
      <c r="D48" s="14">
        <v>15</v>
      </c>
      <c r="E48" s="3"/>
      <c r="F48" s="3"/>
      <c r="J48" s="8" t="s">
        <v>65</v>
      </c>
      <c r="L48" s="7" t="s">
        <v>67</v>
      </c>
      <c r="M48" s="9">
        <v>10</v>
      </c>
    </row>
    <row r="49" spans="1:13" x14ac:dyDescent="0.25">
      <c r="A49" s="12" t="s">
        <v>0</v>
      </c>
      <c r="B49" s="11" t="s">
        <v>32</v>
      </c>
      <c r="C49" s="27" t="s">
        <v>63</v>
      </c>
      <c r="D49" s="14">
        <v>60</v>
      </c>
      <c r="E49" s="3"/>
      <c r="F49" s="3"/>
      <c r="J49" s="8" t="s">
        <v>34</v>
      </c>
      <c r="L49" s="7" t="s">
        <v>68</v>
      </c>
      <c r="M49" s="9">
        <v>20</v>
      </c>
    </row>
    <row r="50" spans="1:13" x14ac:dyDescent="0.25">
      <c r="A50" s="12" t="s">
        <v>0</v>
      </c>
      <c r="B50" s="11" t="s">
        <v>32</v>
      </c>
      <c r="C50" s="27" t="s">
        <v>64</v>
      </c>
      <c r="D50" s="14">
        <v>20</v>
      </c>
      <c r="E50" s="3"/>
      <c r="F50" s="3"/>
      <c r="J50" s="7" t="s">
        <v>35</v>
      </c>
      <c r="L50" s="7" t="s">
        <v>69</v>
      </c>
      <c r="M50" s="9">
        <v>10</v>
      </c>
    </row>
    <row r="51" spans="1:13" x14ac:dyDescent="0.25">
      <c r="A51" s="12" t="s">
        <v>0</v>
      </c>
      <c r="B51" s="11" t="s">
        <v>32</v>
      </c>
      <c r="C51" s="27" t="s">
        <v>65</v>
      </c>
      <c r="D51" s="14">
        <v>10</v>
      </c>
      <c r="E51" s="3"/>
      <c r="F51" s="3"/>
      <c r="J51" s="8" t="s">
        <v>52</v>
      </c>
      <c r="L51" s="7" t="s">
        <v>70</v>
      </c>
      <c r="M51" s="9">
        <v>75</v>
      </c>
    </row>
    <row r="52" spans="1:13" x14ac:dyDescent="0.25">
      <c r="A52" s="12" t="s">
        <v>0</v>
      </c>
      <c r="B52" s="12" t="s">
        <v>35</v>
      </c>
      <c r="C52" s="32" t="s">
        <v>52</v>
      </c>
      <c r="D52" s="14">
        <v>60</v>
      </c>
      <c r="E52" s="3"/>
      <c r="F52" s="3"/>
      <c r="J52" s="8" t="s">
        <v>53</v>
      </c>
      <c r="L52" s="7" t="s">
        <v>71</v>
      </c>
      <c r="M52" s="9">
        <v>20</v>
      </c>
    </row>
    <row r="53" spans="1:13" x14ac:dyDescent="0.25">
      <c r="A53" s="12" t="s">
        <v>0</v>
      </c>
      <c r="B53" s="12" t="s">
        <v>35</v>
      </c>
      <c r="C53" s="32" t="s">
        <v>53</v>
      </c>
      <c r="D53" s="14">
        <v>20</v>
      </c>
      <c r="E53" s="3"/>
      <c r="F53" s="3"/>
      <c r="J53" s="8" t="s">
        <v>54</v>
      </c>
      <c r="L53" s="7" t="s">
        <v>72</v>
      </c>
      <c r="M53" s="9">
        <v>10</v>
      </c>
    </row>
    <row r="54" spans="1:13" x14ac:dyDescent="0.25">
      <c r="A54" s="12" t="s">
        <v>0</v>
      </c>
      <c r="B54" s="12" t="s">
        <v>35</v>
      </c>
      <c r="C54" s="32" t="s">
        <v>54</v>
      </c>
      <c r="D54" s="14">
        <v>10</v>
      </c>
      <c r="E54" s="3"/>
      <c r="F54" s="3"/>
      <c r="J54" s="7" t="s">
        <v>17</v>
      </c>
      <c r="L54" s="7" t="s">
        <v>73</v>
      </c>
      <c r="M54" s="9">
        <v>50</v>
      </c>
    </row>
    <row r="55" spans="1:13" x14ac:dyDescent="0.25">
      <c r="A55" s="12"/>
      <c r="B55" s="12"/>
      <c r="C55" s="32"/>
      <c r="D55" s="14"/>
      <c r="E55" s="3"/>
      <c r="F55" s="3"/>
      <c r="J55" s="8" t="s">
        <v>41</v>
      </c>
    </row>
    <row r="56" spans="1:13" x14ac:dyDescent="0.25">
      <c r="A56" s="12"/>
      <c r="B56" s="12"/>
      <c r="C56" s="32"/>
      <c r="D56" s="14"/>
      <c r="E56" s="3"/>
      <c r="F56" s="3"/>
      <c r="J56" s="8" t="s">
        <v>42</v>
      </c>
      <c r="L56" s="7"/>
      <c r="M56" s="9"/>
    </row>
    <row r="57" spans="1:13" x14ac:dyDescent="0.25">
      <c r="A57" s="12"/>
      <c r="B57" s="12"/>
      <c r="C57" s="32"/>
      <c r="D57" s="14"/>
      <c r="E57" s="3"/>
      <c r="F57" s="3"/>
      <c r="J57" s="8" t="s">
        <v>43</v>
      </c>
      <c r="L57" s="7"/>
      <c r="M57" s="9"/>
    </row>
    <row r="58" spans="1:13" x14ac:dyDescent="0.25">
      <c r="A58" s="12"/>
      <c r="B58" s="12"/>
      <c r="C58" s="32"/>
      <c r="D58" s="14"/>
      <c r="E58" s="3"/>
      <c r="F58" s="3"/>
      <c r="J58" s="8" t="s">
        <v>18</v>
      </c>
      <c r="L58" s="7"/>
      <c r="M58" s="9"/>
    </row>
    <row r="59" spans="1:13" x14ac:dyDescent="0.25">
      <c r="A59" s="12"/>
      <c r="B59" s="12"/>
      <c r="C59" s="32"/>
      <c r="D59" s="14"/>
      <c r="E59" s="3"/>
      <c r="F59" s="3"/>
      <c r="J59" s="7" t="s">
        <v>38</v>
      </c>
      <c r="L59" s="7"/>
      <c r="M59" s="9"/>
    </row>
    <row r="60" spans="1:13" x14ac:dyDescent="0.25">
      <c r="A60" s="12"/>
      <c r="B60" s="12"/>
      <c r="C60" s="32"/>
      <c r="D60" s="14"/>
      <c r="E60" s="3"/>
      <c r="F60" s="3"/>
      <c r="J60" s="8" t="s">
        <v>25</v>
      </c>
      <c r="L60" s="7"/>
      <c r="M60" s="9"/>
    </row>
    <row r="61" spans="1:13" x14ac:dyDescent="0.25">
      <c r="E61" s="3"/>
      <c r="F61" s="3"/>
      <c r="J61" s="8" t="s">
        <v>24</v>
      </c>
      <c r="L61" s="7"/>
      <c r="M61" s="9"/>
    </row>
    <row r="62" spans="1:13" x14ac:dyDescent="0.25">
      <c r="E62" s="3"/>
      <c r="F62" s="3"/>
      <c r="J62" s="8" t="s">
        <v>44</v>
      </c>
      <c r="L62" s="7"/>
      <c r="M62" s="9"/>
    </row>
    <row r="63" spans="1:13" x14ac:dyDescent="0.25">
      <c r="E63" s="3"/>
      <c r="F63" s="3"/>
      <c r="J63" s="7" t="s">
        <v>37</v>
      </c>
      <c r="L63" s="7"/>
      <c r="M63" s="9"/>
    </row>
    <row r="64" spans="1:13" x14ac:dyDescent="0.25">
      <c r="E64" s="3"/>
      <c r="F64" s="3"/>
      <c r="J64" s="8" t="s">
        <v>19</v>
      </c>
      <c r="L64" s="7"/>
      <c r="M64" s="9"/>
    </row>
    <row r="65" spans="5:13" x14ac:dyDescent="0.25">
      <c r="E65" s="3"/>
      <c r="F65" s="3"/>
      <c r="J65" s="8" t="s">
        <v>20</v>
      </c>
      <c r="L65" s="7"/>
      <c r="M65" s="9"/>
    </row>
    <row r="66" spans="5:13" x14ac:dyDescent="0.25">
      <c r="E66" s="3"/>
      <c r="F66" s="3"/>
      <c r="J66" s="8" t="s">
        <v>66</v>
      </c>
      <c r="L66" s="7"/>
      <c r="M66" s="9"/>
    </row>
    <row r="67" spans="5:13" x14ac:dyDescent="0.25">
      <c r="J67" s="8" t="s">
        <v>67</v>
      </c>
      <c r="L67" s="7"/>
      <c r="M67" s="9"/>
    </row>
    <row r="68" spans="5:13" x14ac:dyDescent="0.25">
      <c r="L68" s="7"/>
      <c r="M68" s="9"/>
    </row>
    <row r="69" spans="5:13" x14ac:dyDescent="0.25">
      <c r="J69" s="8"/>
      <c r="L69" s="7"/>
      <c r="M69" s="9"/>
    </row>
    <row r="70" spans="5:13" x14ac:dyDescent="0.25">
      <c r="J70" s="8"/>
      <c r="L70" s="7"/>
      <c r="M70" s="9"/>
    </row>
    <row r="71" spans="5:13" x14ac:dyDescent="0.25">
      <c r="J71" s="8"/>
      <c r="L71" s="7"/>
      <c r="M71" s="9"/>
    </row>
    <row r="72" spans="5:13" x14ac:dyDescent="0.25">
      <c r="J72" s="8"/>
      <c r="L72" s="7"/>
      <c r="M72" s="9"/>
    </row>
    <row r="73" spans="5:13" x14ac:dyDescent="0.25">
      <c r="J73" s="8"/>
    </row>
    <row r="74" spans="5:13" x14ac:dyDescent="0.25">
      <c r="J74" s="8"/>
    </row>
    <row r="75" spans="5:13" x14ac:dyDescent="0.25">
      <c r="J75" s="8"/>
    </row>
    <row r="76" spans="5:13" x14ac:dyDescent="0.25">
      <c r="J76" s="8"/>
    </row>
    <row r="77" spans="5:13" x14ac:dyDescent="0.25">
      <c r="J77" s="8"/>
    </row>
    <row r="78" spans="5:13" x14ac:dyDescent="0.25">
      <c r="J78" s="8"/>
    </row>
    <row r="79" spans="5:13" x14ac:dyDescent="0.25">
      <c r="J79" s="8"/>
    </row>
    <row r="80" spans="5:13" x14ac:dyDescent="0.25">
      <c r="J80" s="8"/>
    </row>
    <row r="81" spans="10:10" x14ac:dyDescent="0.25">
      <c r="J81" s="8"/>
    </row>
    <row r="82" spans="10:10" x14ac:dyDescent="0.25">
      <c r="J82" s="8"/>
    </row>
    <row r="83" spans="10:10" x14ac:dyDescent="0.25">
      <c r="J83" s="8"/>
    </row>
    <row r="84" spans="10:10" x14ac:dyDescent="0.25">
      <c r="J84" s="8"/>
    </row>
    <row r="85" spans="10:10" x14ac:dyDescent="0.25">
      <c r="J85" s="8"/>
    </row>
  </sheetData>
  <sheetProtection algorithmName="SHA-512" hashValue="zXIUa6eD76o+4b80C1e15+dmT72wK1o7MD5GxXvEgQSkPUuaX9fPpZjmKfOWj8xhdFhhPqh0hyCSAUl7UaBwDg==" saltValue="35A1cyPxRH+jm16Ly1yf2Q==" spinCount="100000" sheet="1" objects="1" scenarios="1"/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16</vt:i4>
      </vt:variant>
    </vt:vector>
  </HeadingPairs>
  <TitlesOfParts>
    <vt:vector size="20" baseType="lpstr">
      <vt:lpstr>Forside</vt:lpstr>
      <vt:lpstr>Investeringer</vt:lpstr>
      <vt:lpstr>Andet aktiv</vt:lpstr>
      <vt:lpstr>Data</vt:lpstr>
      <vt:lpstr>Brønde_og_stik</vt:lpstr>
      <vt:lpstr>Distributionsanlæg</vt:lpstr>
      <vt:lpstr>Forsinkelsesbassiner</vt:lpstr>
      <vt:lpstr>Fællesfunktionsanlæg</vt:lpstr>
      <vt:lpstr>Fællesfunktionsanlæg_</vt:lpstr>
      <vt:lpstr>Ledningsnet</vt:lpstr>
      <vt:lpstr>Overløbsbygværker</vt:lpstr>
      <vt:lpstr>OverordnetKategori</vt:lpstr>
      <vt:lpstr>Produktionsanlæg</vt:lpstr>
      <vt:lpstr>Renseanlæg</vt:lpstr>
      <vt:lpstr>Renseanlæg_Slambehandling</vt:lpstr>
      <vt:lpstr>Renseanlæg_Slamdisponering</vt:lpstr>
      <vt:lpstr>Renseanlæg_Vandbehandling</vt:lpstr>
      <vt:lpstr>Små_pumpestationer_inkl._SRO_anlæg</vt:lpstr>
      <vt:lpstr>Sparebassin_laguner</vt:lpstr>
      <vt:lpstr>Store_pumpestationer_inkl._SRO_anlæg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Marie Højbjerre Thøgersen</dc:creator>
  <cp:lastModifiedBy>Julie Skovgaard Hansen</cp:lastModifiedBy>
  <dcterms:created xsi:type="dcterms:W3CDTF">2022-12-01T09:43:40Z</dcterms:created>
  <dcterms:modified xsi:type="dcterms:W3CDTF">2023-03-27T13:02:22Z</dcterms:modified>
</cp:coreProperties>
</file>