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K-Vand AS (V137)\ØR2027\"/>
    </mc:Choice>
  </mc:AlternateContent>
  <xr:revisionPtr revIDLastSave="0" documentId="13_ncr:1_{C44A6082-1069-45C1-B5C2-FF8155044C7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9" i="3" s="1"/>
  <c r="C16" i="6"/>
  <c r="C13" i="3" l="1"/>
  <c r="C16" i="12"/>
  <c r="C21" i="3" s="1"/>
  <c r="C14" i="3"/>
  <c r="C12" i="11"/>
  <c r="C20" i="3" s="1"/>
  <c r="E19" i="9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<sst xmlns="http://schemas.openxmlformats.org/spreadsheetml/2006/main" count="333" uniqueCount="154">
  <si>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</si>
  <si>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</si>
  <si>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</si>
  <si>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</si>
  <si>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</si>
  <si>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</si>
  <si>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</si>
  <si>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</si>
  <si>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</si>
  <si>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</si>
  <si>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</si>
  <si>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</si>
  <si>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</si>
  <si>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</si>
  <si>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</si>
  <si>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</si>
  <si>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</si>
  <si>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</si>
  <si>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</si>
  <si>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</si>
  <si>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</si>
  <si>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</si>
  <si>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</si>
  <si>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</si>
  <si>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</si>
  <si>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</si>
  <si>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</si>
  <si>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</si>
  <si>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</si>
  <si>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</si>
  <si>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</si>
  <si>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</si>
  <si>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</si>
  <si>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</si>
  <si>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</si>
  <si>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</si>
  <si>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</si>
  <si>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</si>
  <si>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</si>
  <si>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</si>
  <si>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</si>
  <si>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</si>
  <si>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</si>
  <si>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</si>
  <si>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</si>
  <si>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</si>
  <si>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</si>
  <si>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</si>
  <si>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</si>
  <si>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</si>
  <si>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</si>
  <si>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</si>
  <si>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</si>
  <si>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</si>
  <si>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</si>
  <si>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</si>
  <si>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</si>
  <si>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</si>
  <si>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</si>
  <si>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</si>
  <si>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</si>
  <si>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</si>
  <si>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</si>
  <si>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</si>
  <si>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</si>
  <si>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</si>
  <si>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</si>
  <si>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</si>
  <si>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</si>
  <si>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</si>
  <si>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</si>
  <si>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</si>
  <si>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</si>
  <si>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</si>
  <si>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</si>
  <si>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</si>
  <si>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</si>
  <si>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</si>
  <si>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</si>
  <si>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</si>
  <si>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</si>
  <si>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</si>
  <si>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</si>
  <si>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</si>
  <si>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</si>
  <si>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</si>
  <si>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</si>
  <si>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</si>
  <si>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</si>
  <si>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</si>
  <si>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</si>
  <si>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</si>
  <si>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</si>
  <si>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</si>
  <si>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</si>
  <si>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</si>
  <si>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</si>
  <si>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</si>
  <si>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</si>
  <si>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</si>
  <si>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</si>
  <si>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</si>
  <si>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</si>
  <si>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</si>
  <si>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</si>
  <si>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</si>
  <si>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</si>
  <si>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</si>
  <si>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</si>
  <si>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</si>
  <si>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</si>
  <si>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</si>
  <si>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</si>
  <si>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</si>
  <si>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</si>
  <si>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</si>
  <si>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</si>
  <si>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</si>
  <si>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</si>
  <si>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</si>
  <si>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</si>
  <si>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</si>
  <si>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</si>
  <si>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</si>
  <si>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</si>
  <si>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</si>
  <si>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</si>
  <si>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</si>
  <si>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</si>
  <si>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</si>
  <si>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</si>
  <si>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</si>
  <si>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</si>
  <si>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</si>
  <si>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</si>
  <si>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</si>
  <si>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</si>
  <si>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</si>
  <si>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</si>
  <si>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</si>
  <si>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</si>
  <si>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</si>
  <si>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</si>
  <si>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</si>
  <si>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</si>
  <si>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</si>
  <si>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</si>
  <si>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</si>
  <si>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</si>
  <si>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Erstatninger</t>
  </si>
  <si>
    <t>Pålagte aftaler om dyrkningspraksis eller andre restriktioner i arealanvendelse</t>
  </si>
  <si>
    <t>NIS2 IT Sikkerhed</t>
  </si>
  <si>
    <t>Sektionering Sikring af forsyningssikkerhed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</si>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</sst>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Im6E0Rz1JrPMGNx5sH5g1ave6TkeeERGHpuuzkY7fWf3/4W1/964vZELvrC8m6F1tt4G/sTE0E0yJJMN411aNA==" saltValue="G2jj4J4MfRgk2h9Ex9bTs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35471332.020147309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1173736.1228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148</v>
      </c>
      <c r="C12" s="32">
        <v>16435.055126183339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0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-358182.52646476397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468312.83666375262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36771633.508272484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36771633.508272484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LG5KYxAf9zfdNsJ4sY3nmtAWACbeIoXElgGs4Te6vyX+0uv1zgPg6NBiuuI7qN+BFdunTBS+vh4ZG3ca2PS/CQ==" saltValue="tia1e9uMmBTaEAJlD6S+V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49106686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578983.81787399994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6297226.5887314798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55982896.406605482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57515811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-1532914.5933945179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-496997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-2029911.5933945179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100*-496997/(46369032+589272)</f>
        <v>-1.0583793656602249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-3.6259495733325555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vGeNmo3pIi4jIo5NFW2dF9RVLLXMTUyOkARirycMogfXbEdQfOLvb4M1u9ObsA8gWDf3XkPkOLbkhQHQEcUlDA==" saltValue="kw4ERIPJlY0805fzvuv22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33028992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578983.81787399994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-342166.92717972188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2205523.6598530305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35471332.020147309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153</v>
      </c>
      <c r="C23" s="75">
        <v>35471332.020147309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y6oioZFias7NThaybI26tN2AXB1WP8a5SWt4Kjd793RvvD2aogAoQkMF+/49yf42PhDjdTFZ/amRf5/u+bcQZQ==" saltValue="NcZ0hmFtiNUVf4x8t2Amu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18242629.697181836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-364852.59394363675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31349.22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17909126.323238198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-358182.52646476397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17857588.207350384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virksomhed'!E12+'1. Økonomisk ramme 2027'!C12</f>
        <v>1158821.9579261835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19016410.165276568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-358182.52646476397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pGVnJTWQDINdJDS4Yx7J31+WyB80TzKAclXT1V2bGL3wQmGP18tgGVgvNnpQbDzW15q/TXp+gbLoORsoVUeViA==" saltValue="ej8Kv86PC95dIqM9qnqRG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2346162.5178171098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3793.0709143699933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149</v>
      </c>
      <c r="C12" s="95">
        <v>51489</v>
      </c>
      <c r="D12" s="46" t="s">
        <v>31</v>
      </c>
      <c r="E12" s="11"/>
    </row>
    <row r="13" spans="1:5" ht="15" customHeight="1" x14ac:dyDescent="0.25">
      <c r="A13" s="11"/>
      <c r="B13" s="96" t="s">
        <v>150</v>
      </c>
      <c r="C13" s="95">
        <v>2731745</v>
      </c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5133189.5887314798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YsjrceG5g81MDqT5Z0zhrJfd0NIzeehBwVPWAwnAGrL1VqyzMEAOONMsrh8KlWa7wH2eqqslgKBm7tt+RI6auw==" saltValue="TapP9frf6FruoClaSLauj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14829699.48218289</v>
      </c>
      <c r="D9" s="33">
        <v>17175862</v>
      </c>
      <c r="E9" s="33">
        <f>MAX(D9-C9,0)</f>
        <v>2346162.5178171098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97584.929085630007</v>
      </c>
      <c r="D10" s="33">
        <v>101378</v>
      </c>
      <c r="E10" s="33">
        <f t="shared" ref="E10:E19" si="0">MAX(D10-C10,0)</f>
        <v>3793.0709143699933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61181.738078900002</v>
      </c>
      <c r="D11" s="33">
        <v>21315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bseJIhKYWkEvgPciYhrLywsueygwTn3WU+xScvquyDQHpCsjTUoyvW5DIv+iNwu+dDie3mj1+yPlbR5sK6FXCA==" saltValue="evSO+Ux1so+WhcxaYUzLh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0</v>
      </c>
      <c r="D10" s="46" t="s">
        <v>31</v>
      </c>
      <c r="E10" s="33">
        <v>469414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30000</v>
      </c>
      <c r="D11" s="46" t="s">
        <v>31</v>
      </c>
      <c r="E11" s="33">
        <v>601942</v>
      </c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30000</v>
      </c>
      <c r="D18" s="98" t="s">
        <v>31</v>
      </c>
      <c r="E18" s="97">
        <f>SUM(E10:E17)</f>
        <v>1071356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-600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1949.22</v>
      </c>
      <c r="D21" s="46" t="s">
        <v>31</v>
      </c>
      <c r="E21" s="33">
        <f>SUM(E18:E20)*'8. Nøgletal'!C9</f>
        <v>71030.902799999996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31349.22</v>
      </c>
      <c r="D22" s="98" t="s">
        <v>31</v>
      </c>
      <c r="E22" s="97">
        <f>SUM(E18:E21)</f>
        <v>1142386.9028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NQZD1o2bp1N4G1TCBrnsconYJK6/jW3o3sUt9AV5U6AK9DAAboAch3iWmpcRiqO2Xpv/Jh5/iR0KN+LDHa2NFg==" saltValue="0WJxTku8N5qqYpppIFr5n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0</v>
      </c>
      <c r="D10" s="46" t="s">
        <v>31</v>
      </c>
      <c r="E10" s="33">
        <v>62681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62681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XVWv0o6/gC7ACxgsFvAp12g9LGlf3z418Hza/E4HY4DaQaB7rNF8+UDt+JW/8ZsXazHF81f62TH4KGWWrGZVrg==" saltValue="ZXxjmj9URzcvXLRneLV3D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BC16jpjCbqYH790xpj1C3nCES+fGk9AVDPrFRQzy+ov3FVffZfDr3rXGwXmfUyJyJA4byCYQHYAy2dBE5gKU6Q==" saltValue="6/tt8FG6RQxx6hsgfKTzV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ARX7ROPXCi+P8qUIbZ6PJAFcS+Sk8LxEyOcPSjAmnkopbDEgKV6IqexxZ/+xq5teB5U6YZ2Nf4vCQeLx9jnm5Q==" saltValue="Jc25kaq3VE2P1aXc11iHO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jqKzmzTldpYV+HrswUMm6RXz1GxqmZF22biwZOefGDHVCbOy7BMYE/ALpOsBDk9s+EBfFwi9lttZYYAjr05Z8A==" saltValue="ThBRp1+/X57Z10OZYECn3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6t8h6yXan39CayM748kwVcvC9Gr6FBDIuFcFSm/Q2C5MK49qZsoE6omHkIdjeoqKAB3kevZpPj/3iZ8+F4xnNQ==" saltValue="L5K8PIs6oedy0y/u64FU6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5ceSsYjLOPOfin79aSxyDKNLzrx15Ux708w/d5TODTfP88U9pdSP1N/UYGXFlUyiJucxKmV3mGWAOyW0814A5Q==" saltValue="Cv7l3RzZIdwhn+aHb1cj0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5d9tLYmqbSPVoU6wbdtu+Zfh71cUmNkLVhDC6ZPqM9hFaP/KDV6kZHmtUoTpgQ0duHnaYDZ++jd3g5y0Nm2PHg==" saltValue="Rv8RWLBNX8INxvxWKkkbH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2026-10-01T12:17:26Z</dcterms:modified>
</cp:coreProperties>
</file>