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ønder Spildevand AS (S09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E16" i="40" l="1"/>
  <c r="E12" i="40"/>
  <c r="C15" i="19" l="1"/>
  <c r="E28" i="32" l="1"/>
  <c r="E38" i="32" l="1"/>
  <c r="E32" i="32"/>
  <c r="C30" i="2" s="1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G35" i="36" s="1"/>
  <c r="G44" i="30"/>
  <c r="C14" i="15"/>
  <c r="C19" i="2" l="1"/>
  <c r="C20" i="2" s="1"/>
  <c r="C33" i="2" s="1"/>
  <c r="G46" i="30"/>
  <c r="C9" i="15" l="1"/>
  <c r="C12" i="15" s="1"/>
  <c r="G52" i="30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<sst xmlns="http://schemas.openxmlformats.org/spreadsheetml/2006/main" count="689" uniqueCount="278">
  <si>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</si>
  <si>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</si>
  <si>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</si>
  <si>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</si>
  <si>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</si>
  <si>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</si>
  <si>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</si>
  <si>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</si>
  <si>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</si>
  <si>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</si>
  <si>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</si>
  <si>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</si>
  <si>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</si>
  <si>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</si>
  <si>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</si>
  <si>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</si>
  <si>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</si>
  <si>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</si>
  <si>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</si>
  <si>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</si>
  <si>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</si>
  <si>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</si>
  <si>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</si>
  <si>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</si>
  <si>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</si>
  <si>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</si>
  <si>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</si>
  <si>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</si>
  <si>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</si>
  <si>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</si>
  <si>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</si>
  <si>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</si>
  <si>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</si>
  <si>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</si>
  <si>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</si>
  <si>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</si>
  <si>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</si>
  <si>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</si>
  <si>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</si>
  <si>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</si>
  <si>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</si>
  <si>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</si>
  <si>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</si>
  <si>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</si>
  <si>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</si>
  <si>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</si>
  <si>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</si>
  <si>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</si>
  <si>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</si>
  <si>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</si>
  <si>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</si>
  <si>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</si>
  <si>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</si>
  <si>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</si>
  <si>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</si>
  <si>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</si>
  <si>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</si>
  <si>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</si>
  <si>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</si>
  <si>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</si>
  <si>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</si>
  <si>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</si>
  <si>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</si>
  <si>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</si>
  <si>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</si>
  <si>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</si>
  <si>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</si>
  <si>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</si>
  <si>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</si>
  <si>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</si>
  <si>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</si>
  <si>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</si>
  <si>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</si>
  <si>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</si>
  <si>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</si>
  <si>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</si>
  <si>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</si>
  <si>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</si>
  <si>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</si>
  <si>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</si>
  <si>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</si>
  <si>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</si>
  <si>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</si>
  <si>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</si>
  <si>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</si>
  <si>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</si>
  <si>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</si>
  <si>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</si>
  <si>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</si>
  <si>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</si>
  <si>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</si>
  <si>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</si>
  <si>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</si>
  <si>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</si>
  <si>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</si>
  <si>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</si>
  <si>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</si>
  <si>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</si>
  <si>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</si>
  <si>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</si>
  <si>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</si>
  <si>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</si>
  <si>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</si>
  <si>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</si>
  <si>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</si>
  <si>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</si>
  <si>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</si>
  <si>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</si>
  <si>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</si>
  <si>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</si>
  <si>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</si>
  <si>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</si>
  <si>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</si>
  <si>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</si>
  <si>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</si>
  <si>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</si>
  <si>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</si>
  <si>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</si>
  <si>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</si>
  <si>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</si>
  <si>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</si>
  <si>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</si>
  <si>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</si>
  <si>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</si>
  <si>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</si>
  <si>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</si>
  <si>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</si>
  <si>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</si>
  <si>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</si>
  <si>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</si>
  <si>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</si>
  <si>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</si>
  <si>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</si>
  <si>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</si>
  <si>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</si>
  <si>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</si>
  <si>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</si>
  <si>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</si>
  <si>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</si>
  <si>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</si>
  <si>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</si>
  <si>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</si>
  <si>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</si>
  <si>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</si>
  <si>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</si>
  <si>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</si>
  <si>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</si>
  <si>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</si>
  <si>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</si>
  <si>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</si>
  <si>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</si>
  <si>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</si>
  <si>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</si>
  <si>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</si>
  <si>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</si>
  <si>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</si>
  <si>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</si>
  <si>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</si>
  <si>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</si>
  <si>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</si>
  <si>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</si>
  <si>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</si>
  <si>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</si>
  <si>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</si>
  <si>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</si>
  <si>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</si>
  <si>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</si>
  <si>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</si>
  <si>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</si>
  <si>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</si>
  <si>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</si>
  <si>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</si>
  <si>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</si>
  <si>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</si>
  <si>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</si>
  <si>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</si>
  <si>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</si>
  <si>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</si>
  <si>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</si>
  <si>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</si>
  <si>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</si>
  <si>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</si>
  <si>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</si>
  <si>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</si>
  <si>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</si>
  <si>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</si>
  <si>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</si>
  <si>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</si>
  <si>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</si>
  <si>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</si>
  <si>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</si>
  <si>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</si>
  <si>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</si>
  <si>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</si>
  <si>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</si>
  <si>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</si>
  <si>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</si>
  <si>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</si>
  <si>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</si>
  <si>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</si>
  <si>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</si>
  <si>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</si>
  <si>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</si>
  <si>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</si>
  <si>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</si>
  <si>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</si>
  <si>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</si>
  <si>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</si>
  <si>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</si>
  <si>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</si>
  <si>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</si>
  <si>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</si>
  <si>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</si>
  <si>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</si>
  <si>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</si>
  <si>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</si>
  <si>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</si>
  <si>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</si>
  <si>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</si>
  <si>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</si>
  <si>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</si>
  <si>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</si>
  <si>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</si>
  <si>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</si>
  <si>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</si>
  <si>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</si>
  <si>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</si>
  <si>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</si>
  <si>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</si>
  <si>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</si>
  <si>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</si>
  <si>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</si>
  <si>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</si>
  <si>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</si>
  <si>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</si>
  <si>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</si>
  <si>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</si>
  <si>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</si>
  <si>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</si>
  <si>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</si>
  <si>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</si>
  <si>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</si>
  <si>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</si>
  <si>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</si>
  <si>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</si>
  <si>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</si>
  <si>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</si>
  <si>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</si>
  <si>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</si>
  <si>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</si>
  <si>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</si>
  <si>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</si>
  <si>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</si>
  <si>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</si>
  <si>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</si>
  <si>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</si>
  <si>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</si>
  <si>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</si>
  <si>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</si>
  <si>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</si>
  <si>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</si>
  <si>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</si>
  <si>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</si>
  <si>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</si>
  <si>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</si>
  <si>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</si>
  <si>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</si>
  <si>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</si>
  <si>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</si>
  <si>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</si>
  <si>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</si>
  <si>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</si>
  <si>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Udvidelse af forsyningsområde</t>
  </si>
  <si>
    <t>Ingen tillæg</t>
  </si>
  <si>
    <t>Ingen anlægsprojekter</t>
  </si>
  <si>
    <t>Periodevise driftsomkostninger i alt i 2018-prisniveau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</si>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</sst>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929777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72805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468213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166126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129408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1766329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1809690.32800836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9" t="s">
        <v>178</v>
      </c>
      <c r="C19" s="90"/>
      <c r="D19" s="91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9"/>
      <c r="C24" s="90"/>
      <c r="D24" s="9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9" t="s">
        <v>146</v>
      </c>
      <c r="C27" s="90"/>
      <c r="D27" s="91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9"/>
      <c r="C32" s="90"/>
      <c r="D32" s="9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82911061.83107847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69044581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13866480.83107847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69548944.708468348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66785966.450000003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2762978.2584683448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77730421.709761396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64531698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13198723.709761396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276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277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274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272</v>
      </c>
      <c r="C11" s="22">
        <v>14850</v>
      </c>
      <c r="D11" s="14" t="s">
        <v>3</v>
      </c>
      <c r="E11" s="9">
        <v>17357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14850</v>
      </c>
      <c r="D12" s="13" t="s">
        <v>3</v>
      </c>
      <c r="E12" s="12">
        <f>SUM(E10:E11)</f>
        <v>17357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15031.17</v>
      </c>
      <c r="D13" s="13" t="s">
        <v>3</v>
      </c>
      <c r="E13" s="12">
        <f>E12*(1+'Fane 14. Nøgletal'!C13)</f>
        <v>17568.755399999998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uQH/PtjTh5cNMkcwJjH8GOzQ3FExVFXuoQlKI4AyUD2G5OlSJV+rqy8ZxKcCf7qhM5NfFFrtpM4lWIPfarIWw==" saltValue="Z8b59wY+l4i78yr+KlwW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4Fkz6ycVtPknWAy/Jrmt3zQPK1xfVRA/SU1aFcCnlguj2asa85NMW6+wXcgcBRge6Hksr8AtTlN60BfEfPBbg==" saltValue="ZC3DuV8Y8ffdX/4b335mr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275</v>
      </c>
      <c r="C9" s="110"/>
      <c r="D9" s="111"/>
      <c r="E9" s="9">
        <v>2926492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-58529.840000000004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Nøgletal'!C12)^3</f>
        <v>3040819.7326004864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2975950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-59519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3024479.9151655184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2975950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-59519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3061378.5701305377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2975950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-59519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3098727.3886861308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lR8dR4mo0WDewH4ERDBZ91arjb/VYxPnNd7Yq5l6Ii1JpMglDq6JD4DW2hOBxjgWwp936m2hUtZt0mqsSZb8g==" saltValue="5w66fx7CGLQfodDRLqfko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75228200.370559707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15031.17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17568.755399999998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1482393.2663899059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-531869.70527878776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-1479939.7803396438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74731384.07673119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1809690.32800836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3040819.7326004864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79581894.137340039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74731384.07673119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911722.88573612063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-527591.34536952514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-1409344.1945834856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73706171.422514305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1831768.5500100621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3024479.9151655184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78562419.887689874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73706171.422514305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899215.29135467461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-523347.40058737271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-1387308.3934290756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72694730.919852525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1854116.1263201847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3061378.5701305377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77610225.61630325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72694730.919852525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886875.71722220082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-519137.59409704793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-1365617.1330436151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71696851.909934059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1876736.3430612911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3098727.3886861308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76672315.641681492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73599695.992184922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1109748.6873000001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1051477.8152340001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1492490.1731459626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-531934.57686965528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-1493277.7204355251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75228200.370559707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3248206.4918080801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2982073.3419025126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-738993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2325348.2374701547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83044835.441740453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25749261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2973717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574459.56000000006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25615360.465200003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0.61480263169854887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2926492.8000000003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570837.0776000527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25482803.172444627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509656.06344889256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25465118.107042953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1131610.7364398101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531934.57686965528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26578270.713665389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15214.550273999999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531869.70527878776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26379567.268476259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527591.34536952514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26167370.029368635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523347.40058737271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25956879.704852395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519137.59409704793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51205381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465968.96710000001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51627351.74347575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-292843.99243548943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908620.78719341254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51308339.985714167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113712.19001803997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909146.91380029777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51508009.495591976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1072191.92819411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1493277.7204355251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52093336.100306578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17783.094215879999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1479939.7803396438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51248879.80303584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1409344.1945834856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50447577.942875475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1387308.3934290756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49658804.837949641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1365617.1330436151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3.6767661863637046E-3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1.0680207734851588E-2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2020-09-10T09:43:18Z</dcterms:modified>
</cp:coreProperties>
</file>